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Junta de Distrito Municipal Rio Grande\Compras\Nueva carpeta\"/>
    </mc:Choice>
  </mc:AlternateContent>
  <xr:revisionPtr revIDLastSave="0" documentId="13_ncr:1_{985C9A1D-4C78-4144-8940-81AB21C0EC4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esupuesto Calle Principal" sheetId="1" r:id="rId1"/>
    <sheet name="Presupuesto La Guama" sheetId="4" r:id="rId2"/>
    <sheet name="Presupuesto Rio Grande Abajo" sheetId="5" r:id="rId3"/>
  </sheets>
  <definedNames>
    <definedName name="_xlnm.Print_Area" localSheetId="0">'Presupuesto Calle Principal'!$A$2:$G$50</definedName>
  </definedNames>
  <calcPr calcId="191029"/>
</workbook>
</file>

<file path=xl/calcChain.xml><?xml version="1.0" encoding="utf-8"?>
<calcChain xmlns="http://schemas.openxmlformats.org/spreadsheetml/2006/main">
  <c r="C30" i="5" l="1"/>
  <c r="C28" i="5"/>
  <c r="C24" i="5"/>
  <c r="C23" i="5"/>
  <c r="C22" i="5"/>
  <c r="C21" i="5"/>
  <c r="C18" i="5"/>
  <c r="C17" i="5"/>
  <c r="C16" i="5"/>
  <c r="C30" i="4" l="1"/>
  <c r="C28" i="4"/>
  <c r="C24" i="4"/>
  <c r="C23" i="4"/>
  <c r="C22" i="4"/>
  <c r="C21" i="4"/>
  <c r="C18" i="4"/>
  <c r="C17" i="4"/>
  <c r="C16" i="4"/>
  <c r="C30" i="1" l="1"/>
  <c r="C28" i="1"/>
  <c r="C24" i="1"/>
  <c r="C23" i="1"/>
  <c r="C22" i="1"/>
  <c r="C21" i="1"/>
  <c r="C18" i="1"/>
  <c r="C17" i="1"/>
  <c r="C16" i="1"/>
</calcChain>
</file>

<file path=xl/sharedStrings.xml><?xml version="1.0" encoding="utf-8"?>
<sst xmlns="http://schemas.openxmlformats.org/spreadsheetml/2006/main" count="207" uniqueCount="73">
  <si>
    <t>No.</t>
  </si>
  <si>
    <t>PARTIDAS</t>
  </si>
  <si>
    <t>CANT.</t>
  </si>
  <si>
    <t>UNID.</t>
  </si>
  <si>
    <t>P/UNID.</t>
  </si>
  <si>
    <t>VALOR</t>
  </si>
  <si>
    <t>TOTAL</t>
  </si>
  <si>
    <t>1.0.0</t>
  </si>
  <si>
    <t>1.0.1</t>
  </si>
  <si>
    <t>2.0.1</t>
  </si>
  <si>
    <t>2.0.0</t>
  </si>
  <si>
    <t>3.0.1</t>
  </si>
  <si>
    <t>SUB- TOTAL</t>
  </si>
  <si>
    <t>3.0.2</t>
  </si>
  <si>
    <t xml:space="preserve">Trasporte </t>
  </si>
  <si>
    <t>M3</t>
  </si>
  <si>
    <t>1.0.2</t>
  </si>
  <si>
    <t>P.A</t>
  </si>
  <si>
    <t>Movimiento de Tierra</t>
  </si>
  <si>
    <t>Ml</t>
  </si>
  <si>
    <t>2.0.2</t>
  </si>
  <si>
    <t>PROVINCIA</t>
  </si>
  <si>
    <t>MUNICIPIO</t>
  </si>
  <si>
    <t>DISTRITO MUNICIPAL</t>
  </si>
  <si>
    <t>SECTOR</t>
  </si>
  <si>
    <t xml:space="preserve">UBICACIÓN </t>
  </si>
  <si>
    <t>ALTAMIRA</t>
  </si>
  <si>
    <t>RIO GRANDE</t>
  </si>
  <si>
    <t xml:space="preserve">TIPO DE OBRA </t>
  </si>
  <si>
    <t xml:space="preserve">ACERAS, CONTENES </t>
  </si>
  <si>
    <t>3,682,602.45</t>
  </si>
  <si>
    <t>FECHA :</t>
  </si>
  <si>
    <t>Limpieza y desbroce del terreno</t>
  </si>
  <si>
    <t>M2</t>
  </si>
  <si>
    <t>1.0.3</t>
  </si>
  <si>
    <t>und</t>
  </si>
  <si>
    <t>2.0.3</t>
  </si>
  <si>
    <t xml:space="preserve">Bote de Material Excavado </t>
  </si>
  <si>
    <t>3.0.0</t>
  </si>
  <si>
    <t>ML</t>
  </si>
  <si>
    <t>2.0.4</t>
  </si>
  <si>
    <t>Seguro y Fianza</t>
  </si>
  <si>
    <t xml:space="preserve">Gastos Administrativos </t>
  </si>
  <si>
    <t>Fondo de Pensiones (ley 6-89)</t>
  </si>
  <si>
    <t xml:space="preserve">Codia </t>
  </si>
  <si>
    <t xml:space="preserve">Sub- total Gastos Indirecto </t>
  </si>
  <si>
    <t xml:space="preserve">Total General </t>
  </si>
  <si>
    <t>Preliminares</t>
  </si>
  <si>
    <t xml:space="preserve">Brigada Topografía </t>
  </si>
  <si>
    <t>día</t>
  </si>
  <si>
    <t xml:space="preserve">Señalización de la obra </t>
  </si>
  <si>
    <t>Excavación en tierra a Mano  acera</t>
  </si>
  <si>
    <t xml:space="preserve">Excavación en tierra a Mano  Conten </t>
  </si>
  <si>
    <t>Suministro y compactación de relleno (caliche)</t>
  </si>
  <si>
    <t xml:space="preserve">Hormigón Simple </t>
  </si>
  <si>
    <t>Aceras en Hormigón f 'c =210 kg/cm3 con ligadora. H = 0.10 mt</t>
  </si>
  <si>
    <t xml:space="preserve">Contén en hormigón f´ = 210 kg/cm3 con ligadora </t>
  </si>
  <si>
    <t xml:space="preserve">Dirección Técnica y Resp. Adm </t>
  </si>
  <si>
    <t xml:space="preserve">Ensayos de Calidad Del Hormigón </t>
  </si>
  <si>
    <t xml:space="preserve">Itbis Dirección Técnica </t>
  </si>
  <si>
    <t>PUERTO PLATA</t>
  </si>
  <si>
    <t>Junta de Distrito Municipal Río Grande</t>
  </si>
  <si>
    <t xml:space="preserve">RIO GRANDE </t>
  </si>
  <si>
    <t xml:space="preserve">LA GUAMA </t>
  </si>
  <si>
    <t>PRESUPUESTO GENERAL</t>
  </si>
  <si>
    <t xml:space="preserve">ACERAS Y CONTENES </t>
  </si>
  <si>
    <t xml:space="preserve">Presupuesto Sector La Guama </t>
  </si>
  <si>
    <t>RIO GRANDE ABAJO</t>
  </si>
  <si>
    <t>Presupuesto Sector Rio Grande Abajo</t>
  </si>
  <si>
    <t xml:space="preserve">ACERAS y  CONTENES </t>
  </si>
  <si>
    <t>PRESUPUESTO  GENERAL</t>
  </si>
  <si>
    <t>CALLE PRINCIPAL</t>
  </si>
  <si>
    <t xml:space="preserve">    Presupuesto  Calle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</si>
</sst>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&quot;RD$&quot;0,000.00"/>
    <numFmt numFmtId="166" formatCode="&quot;RD$&quot;000.00"/>
    <numFmt numFmtId="167" formatCode="#,##0.000"/>
    <numFmt numFmtId="168" formatCode="&quot;$&quot;#,##0.00"/>
    <numFmt numFmtId="169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u val="double"/>
      <sz val="22"/>
      <color theme="1"/>
      <name val="Times New Roman"/>
      <family val="1"/>
    </font>
    <font>
      <sz val="20"/>
      <color theme="1"/>
      <name val="Times New Roman"/>
      <family val="1"/>
    </font>
    <font>
      <b/>
      <sz val="4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36"/>
      <color theme="1"/>
      <name val="Times New Roman"/>
      <family val="1"/>
    </font>
    <font>
      <b/>
      <sz val="4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4" borderId="0" applyNumberFormat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167" fontId="2" fillId="0" borderId="0" xfId="0" applyNumberFormat="1" applyFont="1"/>
    <xf numFmtId="164" fontId="0" fillId="0" borderId="0" xfId="1" applyFont="1"/>
    <xf numFmtId="2" fontId="0" fillId="0" borderId="0" xfId="1" applyNumberFormat="1" applyFont="1"/>
    <xf numFmtId="0" fontId="0" fillId="0" borderId="0" xfId="1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164" fontId="6" fillId="0" borderId="0" xfId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6" fillId="3" borderId="0" xfId="1" applyFont="1" applyFill="1" applyBorder="1"/>
    <xf numFmtId="164" fontId="7" fillId="3" borderId="0" xfId="1" applyFont="1" applyFill="1"/>
    <xf numFmtId="165" fontId="6" fillId="0" borderId="0" xfId="0" applyNumberFormat="1" applyFont="1"/>
    <xf numFmtId="165" fontId="8" fillId="0" borderId="0" xfId="0" applyNumberFormat="1" applyFont="1"/>
    <xf numFmtId="166" fontId="6" fillId="0" borderId="0" xfId="0" applyNumberFormat="1" applyFont="1"/>
    <xf numFmtId="165" fontId="7" fillId="0" borderId="0" xfId="0" applyNumberFormat="1" applyFont="1"/>
    <xf numFmtId="0" fontId="7" fillId="0" borderId="0" xfId="0" applyFont="1" applyAlignment="1">
      <alignment vertical="top" wrapText="1"/>
    </xf>
    <xf numFmtId="166" fontId="7" fillId="0" borderId="0" xfId="0" applyNumberFormat="1" applyFont="1"/>
    <xf numFmtId="9" fontId="7" fillId="0" borderId="0" xfId="0" applyNumberFormat="1" applyFont="1"/>
    <xf numFmtId="0" fontId="7" fillId="0" borderId="0" xfId="0" applyFont="1" applyAlignment="1">
      <alignment wrapText="1"/>
    </xf>
    <xf numFmtId="165" fontId="9" fillId="0" borderId="0" xfId="0" applyNumberFormat="1" applyFont="1"/>
    <xf numFmtId="0" fontId="7" fillId="0" borderId="0" xfId="0" applyFont="1" applyAlignment="1">
      <alignment horizontal="center"/>
    </xf>
    <xf numFmtId="164" fontId="5" fillId="0" borderId="0" xfId="2" applyNumberFormat="1" applyFill="1"/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4" fontId="6" fillId="0" borderId="0" xfId="0" applyNumberFormat="1" applyFont="1"/>
    <xf numFmtId="165" fontId="6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9" fontId="7" fillId="0" borderId="0" xfId="0" applyNumberFormat="1" applyFont="1"/>
    <xf numFmtId="10" fontId="7" fillId="0" borderId="0" xfId="0" applyNumberFormat="1" applyFont="1"/>
    <xf numFmtId="9" fontId="7" fillId="0" borderId="0" xfId="0" applyNumberFormat="1" applyFont="1" applyAlignment="1">
      <alignment horizontal="right"/>
    </xf>
    <xf numFmtId="0" fontId="5" fillId="2" borderId="0" xfId="2" applyFill="1"/>
    <xf numFmtId="0" fontId="10" fillId="2" borderId="0" xfId="0" applyFont="1" applyFill="1" applyAlignment="1">
      <alignment horizontal="left"/>
    </xf>
    <xf numFmtId="0" fontId="0" fillId="3" borderId="0" xfId="0" applyFill="1"/>
    <xf numFmtId="0" fontId="6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2" fontId="0" fillId="2" borderId="0" xfId="1" applyNumberFormat="1" applyFont="1" applyFill="1"/>
    <xf numFmtId="0" fontId="0" fillId="2" borderId="0" xfId="1" applyNumberFormat="1" applyFont="1" applyFill="1"/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6" fillId="0" borderId="0" xfId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wrapText="1"/>
    </xf>
    <xf numFmtId="168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Bueno" xfId="2" builtinId="2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30534</xdr:rowOff>
    </xdr:from>
    <xdr:to>
      <xdr:col>1</xdr:col>
      <xdr:colOff>1962150</xdr:colOff>
      <xdr:row>2</xdr:row>
      <xdr:rowOff>695792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354384"/>
          <a:ext cx="1314450" cy="1274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1555750</xdr:colOff>
      <xdr:row>1</xdr:row>
      <xdr:rowOff>222250</xdr:rowOff>
    </xdr:from>
    <xdr:to>
      <xdr:col>1</xdr:col>
      <xdr:colOff>2872600</xdr:colOff>
      <xdr:row>3</xdr:row>
      <xdr:rowOff>147049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412750"/>
          <a:ext cx="1316850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669925</xdr:colOff>
      <xdr:row>0</xdr:row>
      <xdr:rowOff>165101</xdr:rowOff>
    </xdr:from>
    <xdr:to>
      <xdr:col>1</xdr:col>
      <xdr:colOff>904875</xdr:colOff>
      <xdr:row>3</xdr:row>
      <xdr:rowOff>159543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925" y="165101"/>
          <a:ext cx="996950" cy="1063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8"/>
  <sheetViews>
    <sheetView topLeftCell="A13" zoomScale="50" zoomScaleNormal="50" workbookViewId="0">
      <selection activeCell="M6" sqref="M6"/>
    </sheetView>
  </sheetViews>
  <sheetFormatPr baseColWidth="10" defaultRowHeight="14.4" x14ac:dyDescent="0.3"/>
  <cols>
    <col min="1" max="1" width="11.33203125" customWidth="1"/>
    <col min="2" max="2" width="80.44140625" customWidth="1"/>
    <col min="3" max="3" width="17.109375" customWidth="1"/>
    <col min="4" max="4" width="21.6640625" customWidth="1"/>
    <col min="5" max="5" width="35.44140625" customWidth="1"/>
    <col min="6" max="6" width="30.88671875" customWidth="1"/>
    <col min="7" max="7" width="35.6640625" customWidth="1"/>
    <col min="8" max="8" width="18.33203125" customWidth="1"/>
    <col min="11" max="11" width="12" bestFit="1" customWidth="1"/>
  </cols>
  <sheetData>
    <row r="1" spans="1:14" ht="25.95" customHeight="1" x14ac:dyDescent="0.3"/>
    <row r="2" spans="1:14" ht="48" customHeight="1" x14ac:dyDescent="0.5">
      <c r="A2" s="8"/>
      <c r="B2" s="57" t="s">
        <v>61</v>
      </c>
      <c r="C2" s="57"/>
      <c r="D2" s="57"/>
      <c r="E2" s="57"/>
      <c r="F2" s="57"/>
      <c r="G2" s="57"/>
    </row>
    <row r="3" spans="1:14" ht="60" x14ac:dyDescent="0.95">
      <c r="A3" s="32"/>
      <c r="B3" s="56" t="s">
        <v>72</v>
      </c>
      <c r="C3" s="56"/>
      <c r="D3" s="56"/>
      <c r="E3" s="56"/>
      <c r="F3" s="56"/>
      <c r="G3" s="56"/>
      <c r="H3" s="2"/>
      <c r="J3" s="4"/>
      <c r="K3" s="4"/>
      <c r="L3" s="4"/>
    </row>
    <row r="4" spans="1:14" ht="28.2" x14ac:dyDescent="0.5">
      <c r="A4" s="8"/>
      <c r="B4" s="8"/>
      <c r="C4" s="8"/>
      <c r="D4" s="8"/>
      <c r="E4" s="8"/>
      <c r="F4" s="8"/>
      <c r="G4" s="8"/>
      <c r="H4" s="2"/>
      <c r="J4" s="4"/>
      <c r="K4" s="4"/>
      <c r="L4" s="4"/>
    </row>
    <row r="5" spans="1:14" ht="28.2" x14ac:dyDescent="0.5">
      <c r="B5" s="32" t="s">
        <v>21</v>
      </c>
      <c r="C5" s="32" t="s">
        <v>60</v>
      </c>
      <c r="D5" s="32"/>
      <c r="E5" s="33" t="s">
        <v>31</v>
      </c>
      <c r="F5" s="34">
        <v>45989</v>
      </c>
      <c r="G5" s="8"/>
      <c r="H5" s="2"/>
      <c r="J5" s="4"/>
      <c r="K5" s="4"/>
      <c r="L5" s="29"/>
      <c r="N5" s="43"/>
    </row>
    <row r="6" spans="1:14" ht="28.2" x14ac:dyDescent="0.5">
      <c r="B6" s="32" t="s">
        <v>22</v>
      </c>
      <c r="C6" s="32" t="s">
        <v>26</v>
      </c>
      <c r="D6" s="32"/>
      <c r="E6" s="10"/>
      <c r="F6" s="8"/>
      <c r="G6" s="8"/>
      <c r="H6" s="2"/>
      <c r="J6" s="5"/>
      <c r="K6" s="6"/>
      <c r="L6" s="6"/>
    </row>
    <row r="7" spans="1:14" ht="28.2" x14ac:dyDescent="0.5">
      <c r="B7" s="32" t="s">
        <v>23</v>
      </c>
      <c r="C7" s="32" t="s">
        <v>27</v>
      </c>
      <c r="D7" s="32"/>
      <c r="E7" s="58" t="s">
        <v>70</v>
      </c>
      <c r="F7" s="59" t="s">
        <v>30</v>
      </c>
      <c r="G7" s="8"/>
      <c r="H7" s="2"/>
      <c r="J7" s="5"/>
      <c r="K7" s="6"/>
      <c r="L7" s="6"/>
    </row>
    <row r="8" spans="1:14" ht="28.2" x14ac:dyDescent="0.5">
      <c r="B8" s="32" t="s">
        <v>24</v>
      </c>
      <c r="C8" s="63" t="s">
        <v>71</v>
      </c>
      <c r="D8" s="63"/>
      <c r="E8" s="58"/>
      <c r="F8" s="59"/>
      <c r="G8" s="8"/>
      <c r="H8" s="2"/>
      <c r="J8" s="5"/>
      <c r="K8" s="6"/>
      <c r="L8" s="6"/>
    </row>
    <row r="9" spans="1:14" ht="28.2" x14ac:dyDescent="0.5">
      <c r="A9" s="8"/>
      <c r="B9" s="32" t="s">
        <v>25</v>
      </c>
      <c r="C9" s="64" t="s">
        <v>62</v>
      </c>
      <c r="D9" s="64"/>
      <c r="E9" s="8"/>
      <c r="F9" s="8"/>
      <c r="G9" s="8"/>
      <c r="H9" s="2"/>
      <c r="J9" s="5"/>
      <c r="K9" s="6"/>
      <c r="L9" s="6"/>
    </row>
    <row r="10" spans="1:14" ht="28.2" x14ac:dyDescent="0.5">
      <c r="A10" s="8"/>
      <c r="B10" s="32" t="s">
        <v>28</v>
      </c>
      <c r="C10" s="64" t="s">
        <v>29</v>
      </c>
      <c r="D10" s="64"/>
      <c r="E10" s="8"/>
      <c r="F10" s="8"/>
      <c r="G10" s="8"/>
      <c r="H10" s="2"/>
      <c r="J10" s="5"/>
      <c r="K10" s="6"/>
      <c r="L10" s="6"/>
    </row>
    <row r="11" spans="1:14" ht="28.2" x14ac:dyDescent="0.5">
      <c r="A11" s="8"/>
      <c r="B11" s="32"/>
      <c r="C11" s="8"/>
      <c r="D11" s="8"/>
      <c r="E11" s="8"/>
      <c r="F11" s="8"/>
      <c r="G11" s="8"/>
      <c r="H11" s="2"/>
      <c r="J11" s="5"/>
      <c r="K11" s="6"/>
      <c r="L11" s="6"/>
    </row>
    <row r="12" spans="1:14" ht="28.2" x14ac:dyDescent="0.5">
      <c r="A12" s="8"/>
      <c r="B12" s="8"/>
      <c r="C12" s="8"/>
      <c r="D12" s="8"/>
      <c r="E12" s="8"/>
      <c r="F12" s="8"/>
      <c r="G12" s="8"/>
      <c r="H12" s="2"/>
      <c r="J12" s="5"/>
      <c r="K12" s="6"/>
      <c r="L12" s="6"/>
      <c r="M12" s="6"/>
    </row>
    <row r="13" spans="1:14" ht="28.2" x14ac:dyDescent="0.5">
      <c r="A13" s="11" t="s">
        <v>0</v>
      </c>
      <c r="B13" s="1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2"/>
      <c r="J13" s="5"/>
      <c r="K13" s="6"/>
      <c r="L13" s="6"/>
    </row>
    <row r="14" spans="1:14" s="47" customFormat="1" ht="28.2" x14ac:dyDescent="0.5">
      <c r="A14" s="46"/>
      <c r="B14" s="46"/>
      <c r="C14" s="46"/>
      <c r="D14" s="46"/>
      <c r="E14" s="46"/>
      <c r="F14" s="46"/>
      <c r="G14" s="46"/>
      <c r="H14" s="48"/>
      <c r="J14" s="49"/>
      <c r="K14" s="50"/>
      <c r="L14" s="50"/>
    </row>
    <row r="15" spans="1:14" ht="28.2" x14ac:dyDescent="0.5">
      <c r="A15" s="11" t="s">
        <v>7</v>
      </c>
      <c r="B15" s="12" t="s">
        <v>47</v>
      </c>
      <c r="C15" s="11"/>
      <c r="D15" s="11"/>
      <c r="E15" s="11"/>
      <c r="F15" s="11"/>
      <c r="G15" s="13"/>
      <c r="H15" s="2"/>
      <c r="J15" s="5"/>
      <c r="K15" s="6"/>
      <c r="L15" s="6"/>
    </row>
    <row r="16" spans="1:14" ht="28.2" x14ac:dyDescent="0.5">
      <c r="A16" s="10" t="s">
        <v>8</v>
      </c>
      <c r="B16" s="10" t="s">
        <v>32</v>
      </c>
      <c r="C16" s="10">
        <f>800*0.2</f>
        <v>160</v>
      </c>
      <c r="D16" s="10" t="s">
        <v>33</v>
      </c>
      <c r="E16" s="14"/>
      <c r="F16" s="15"/>
      <c r="G16" s="10"/>
      <c r="H16" s="2"/>
      <c r="J16" s="5"/>
      <c r="K16" s="6"/>
      <c r="L16" s="6"/>
      <c r="M16" s="7"/>
    </row>
    <row r="17" spans="1:14" ht="28.2" x14ac:dyDescent="0.5">
      <c r="A17" s="10" t="s">
        <v>16</v>
      </c>
      <c r="B17" s="10" t="s">
        <v>48</v>
      </c>
      <c r="C17" s="10">
        <f>3*0.2</f>
        <v>0.60000000000000009</v>
      </c>
      <c r="D17" s="10" t="s">
        <v>49</v>
      </c>
      <c r="E17" s="14"/>
      <c r="F17" s="15"/>
      <c r="G17" s="10"/>
      <c r="H17" s="2"/>
      <c r="J17" s="5"/>
      <c r="K17" s="6"/>
      <c r="L17" s="6"/>
      <c r="M17" s="7"/>
    </row>
    <row r="18" spans="1:14" ht="28.2" x14ac:dyDescent="0.5">
      <c r="A18" s="10" t="s">
        <v>34</v>
      </c>
      <c r="B18" s="10" t="s">
        <v>50</v>
      </c>
      <c r="C18" s="10">
        <f>10*0.2</f>
        <v>2</v>
      </c>
      <c r="D18" s="10" t="s">
        <v>35</v>
      </c>
      <c r="E18" s="14"/>
      <c r="F18" s="15"/>
      <c r="G18" s="10"/>
      <c r="H18" s="2"/>
      <c r="J18" s="5"/>
      <c r="K18" s="6"/>
      <c r="L18" s="6"/>
      <c r="M18" s="7"/>
    </row>
    <row r="19" spans="1:14" ht="28.2" x14ac:dyDescent="0.5">
      <c r="A19" s="10"/>
      <c r="B19" s="10"/>
      <c r="C19" s="10"/>
      <c r="D19" s="10"/>
      <c r="E19" s="14"/>
      <c r="F19" s="15"/>
      <c r="G19" s="10"/>
      <c r="H19" s="2"/>
      <c r="J19" s="5"/>
      <c r="K19" s="6"/>
      <c r="L19" s="6"/>
      <c r="M19" s="7"/>
    </row>
    <row r="20" spans="1:14" ht="28.2" x14ac:dyDescent="0.5">
      <c r="A20" s="11" t="s">
        <v>10</v>
      </c>
      <c r="B20" s="12" t="s">
        <v>18</v>
      </c>
      <c r="C20" s="11"/>
      <c r="D20" s="11"/>
      <c r="E20" s="11"/>
      <c r="F20" s="11"/>
      <c r="G20" s="13"/>
      <c r="H20" s="2"/>
      <c r="J20" s="5"/>
      <c r="K20" s="6"/>
      <c r="L20" s="6"/>
      <c r="M20" s="7"/>
    </row>
    <row r="21" spans="1:14" ht="28.2" x14ac:dyDescent="0.5">
      <c r="A21" s="10" t="s">
        <v>9</v>
      </c>
      <c r="B21" s="10" t="s">
        <v>51</v>
      </c>
      <c r="C21" s="10">
        <f>400*0.2</f>
        <v>80</v>
      </c>
      <c r="D21" s="10" t="s">
        <v>33</v>
      </c>
      <c r="E21" s="14"/>
      <c r="F21" s="14"/>
      <c r="G21" s="10"/>
      <c r="H21" s="2"/>
      <c r="N21" s="7"/>
    </row>
    <row r="22" spans="1:14" ht="28.2" x14ac:dyDescent="0.5">
      <c r="A22" s="10" t="s">
        <v>20</v>
      </c>
      <c r="B22" s="10" t="s">
        <v>52</v>
      </c>
      <c r="C22" s="10">
        <f>860*0.2</f>
        <v>172</v>
      </c>
      <c r="D22" s="10" t="s">
        <v>19</v>
      </c>
      <c r="E22" s="14"/>
      <c r="F22" s="14"/>
      <c r="G22" s="10"/>
      <c r="H22" s="2"/>
      <c r="N22" s="7"/>
    </row>
    <row r="23" spans="1:14" ht="28.2" x14ac:dyDescent="0.5">
      <c r="A23" s="10" t="s">
        <v>36</v>
      </c>
      <c r="B23" s="10" t="s">
        <v>53</v>
      </c>
      <c r="C23" s="30">
        <f>87*0.2</f>
        <v>17.400000000000002</v>
      </c>
      <c r="D23" s="10" t="s">
        <v>15</v>
      </c>
      <c r="E23" s="14"/>
      <c r="F23" s="14"/>
      <c r="G23" s="10"/>
      <c r="H23" s="2"/>
      <c r="N23" s="7"/>
    </row>
    <row r="24" spans="1:14" ht="28.2" x14ac:dyDescent="0.5">
      <c r="A24" s="10" t="s">
        <v>40</v>
      </c>
      <c r="B24" s="10" t="s">
        <v>37</v>
      </c>
      <c r="C24" s="30">
        <f>153.19*0.2</f>
        <v>30.638000000000002</v>
      </c>
      <c r="D24" s="10" t="s">
        <v>15</v>
      </c>
      <c r="E24" s="14"/>
      <c r="F24" s="14"/>
      <c r="G24" s="10"/>
      <c r="H24" s="2"/>
      <c r="N24" s="7"/>
    </row>
    <row r="25" spans="1:14" ht="28.2" x14ac:dyDescent="0.5">
      <c r="A25" s="10"/>
      <c r="B25" s="10"/>
      <c r="C25" s="30"/>
      <c r="D25" s="10"/>
      <c r="E25" s="14"/>
      <c r="F25" s="14"/>
      <c r="G25" s="10"/>
      <c r="H25" s="2"/>
      <c r="N25" s="7"/>
    </row>
    <row r="26" spans="1:14" ht="28.2" x14ac:dyDescent="0.5">
      <c r="A26" s="10"/>
      <c r="B26" s="10"/>
      <c r="C26" s="10"/>
      <c r="D26" s="10"/>
      <c r="E26" s="14"/>
      <c r="F26" s="14"/>
      <c r="G26" s="16"/>
      <c r="H26" s="2"/>
    </row>
    <row r="27" spans="1:14" ht="28.2" x14ac:dyDescent="0.5">
      <c r="A27" s="11" t="s">
        <v>38</v>
      </c>
      <c r="B27" s="12" t="s">
        <v>54</v>
      </c>
      <c r="C27" s="11"/>
      <c r="D27" s="11"/>
      <c r="E27" s="17"/>
      <c r="F27" s="17"/>
      <c r="G27" s="18"/>
      <c r="H27" s="3"/>
    </row>
    <row r="28" spans="1:14" ht="28.2" customHeight="1" x14ac:dyDescent="0.3">
      <c r="A28" s="60" t="s">
        <v>11</v>
      </c>
      <c r="B28" s="61" t="s">
        <v>55</v>
      </c>
      <c r="C28" s="62">
        <f>860*0.2</f>
        <v>172</v>
      </c>
      <c r="D28" s="62" t="s">
        <v>33</v>
      </c>
      <c r="E28" s="54"/>
      <c r="F28" s="54"/>
      <c r="G28" s="55"/>
      <c r="H28" s="3"/>
    </row>
    <row r="29" spans="1:14" ht="28.2" customHeight="1" x14ac:dyDescent="0.3">
      <c r="A29" s="60"/>
      <c r="B29" s="61"/>
      <c r="C29" s="62"/>
      <c r="D29" s="62"/>
      <c r="E29" s="54"/>
      <c r="F29" s="54"/>
      <c r="G29" s="55"/>
      <c r="H29" s="3"/>
    </row>
    <row r="30" spans="1:14" ht="28.2" customHeight="1" x14ac:dyDescent="0.3">
      <c r="A30" s="60" t="s">
        <v>13</v>
      </c>
      <c r="B30" s="61" t="s">
        <v>56</v>
      </c>
      <c r="C30" s="62">
        <f>860*0.2</f>
        <v>172</v>
      </c>
      <c r="D30" s="62" t="s">
        <v>39</v>
      </c>
      <c r="E30" s="54"/>
      <c r="F30" s="54"/>
      <c r="G30" s="55"/>
      <c r="H30" s="3"/>
    </row>
    <row r="31" spans="1:14" ht="28.2" customHeight="1" x14ac:dyDescent="0.3">
      <c r="A31" s="60"/>
      <c r="B31" s="61"/>
      <c r="C31" s="62"/>
      <c r="D31" s="62"/>
      <c r="E31" s="54"/>
      <c r="F31" s="54"/>
      <c r="G31" s="55"/>
      <c r="H31" s="3"/>
    </row>
    <row r="32" spans="1:14" ht="28.2" customHeight="1" x14ac:dyDescent="0.5">
      <c r="A32" s="37"/>
      <c r="B32" s="38"/>
      <c r="C32" s="10"/>
      <c r="D32" s="10"/>
      <c r="E32" s="14"/>
      <c r="F32" s="35"/>
      <c r="G32" s="36"/>
      <c r="H32" s="3"/>
    </row>
    <row r="33" spans="1:8" ht="28.2" customHeight="1" x14ac:dyDescent="0.5">
      <c r="A33" s="31"/>
      <c r="B33" s="39"/>
      <c r="C33" s="10"/>
      <c r="D33" s="10"/>
      <c r="E33" s="14"/>
      <c r="F33" s="35"/>
      <c r="G33" s="36"/>
      <c r="H33" s="3"/>
    </row>
    <row r="34" spans="1:8" ht="28.2" x14ac:dyDescent="0.5">
      <c r="A34" s="31"/>
      <c r="B34" s="39"/>
      <c r="C34" s="8"/>
      <c r="D34" s="8"/>
      <c r="E34" s="21"/>
      <c r="F34" s="22" t="s">
        <v>12</v>
      </c>
      <c r="G34" s="20"/>
      <c r="H34" s="1"/>
    </row>
    <row r="35" spans="1:8" ht="28.2" x14ac:dyDescent="0.5">
      <c r="A35" s="8"/>
      <c r="B35" s="23"/>
      <c r="C35" s="23"/>
      <c r="D35" s="8"/>
      <c r="E35" s="21"/>
      <c r="F35" s="19"/>
      <c r="G35" s="20"/>
      <c r="H35" s="1"/>
    </row>
    <row r="36" spans="1:8" ht="28.2" x14ac:dyDescent="0.5">
      <c r="A36" s="8"/>
      <c r="B36" s="23"/>
      <c r="C36" s="23"/>
      <c r="D36" s="52" t="s">
        <v>57</v>
      </c>
      <c r="E36" s="52"/>
      <c r="F36" s="25">
        <v>0.1</v>
      </c>
      <c r="G36" s="22"/>
      <c r="H36" s="1"/>
    </row>
    <row r="37" spans="1:8" ht="28.2" x14ac:dyDescent="0.5">
      <c r="A37" s="8"/>
      <c r="B37" s="23"/>
      <c r="C37" s="23"/>
      <c r="D37" s="53" t="s">
        <v>41</v>
      </c>
      <c r="E37" s="53"/>
      <c r="F37" s="41">
        <v>4.3499999999999997E-2</v>
      </c>
      <c r="G37" s="22"/>
      <c r="H37" s="1"/>
    </row>
    <row r="38" spans="1:8" ht="28.2" x14ac:dyDescent="0.5">
      <c r="A38" s="8"/>
      <c r="B38" s="23"/>
      <c r="C38" s="23"/>
      <c r="D38" s="52" t="s">
        <v>42</v>
      </c>
      <c r="E38" s="52"/>
      <c r="F38" s="40">
        <v>2.5000000000000001E-2</v>
      </c>
      <c r="G38" s="22"/>
    </row>
    <row r="39" spans="1:8" ht="28.2" x14ac:dyDescent="0.5">
      <c r="A39" s="8"/>
      <c r="B39" s="26"/>
      <c r="C39" s="26"/>
      <c r="D39" s="52" t="s">
        <v>14</v>
      </c>
      <c r="E39" s="52"/>
      <c r="F39" s="40">
        <v>1.4999999999999999E-2</v>
      </c>
      <c r="G39" s="22"/>
    </row>
    <row r="40" spans="1:8" ht="28.2" x14ac:dyDescent="0.5">
      <c r="A40" s="8"/>
      <c r="B40" s="26"/>
      <c r="C40" s="26"/>
      <c r="D40" s="52" t="s">
        <v>58</v>
      </c>
      <c r="E40" s="52"/>
      <c r="F40" s="42" t="s">
        <v>17</v>
      </c>
      <c r="G40" s="22"/>
    </row>
    <row r="41" spans="1:8" ht="28.2" x14ac:dyDescent="0.5">
      <c r="A41" s="8"/>
      <c r="B41" s="26"/>
      <c r="C41" s="26"/>
      <c r="D41" s="52" t="s">
        <v>43</v>
      </c>
      <c r="E41" s="52"/>
      <c r="F41" s="25">
        <v>0.01</v>
      </c>
      <c r="G41" s="22"/>
    </row>
    <row r="42" spans="1:8" ht="28.2" x14ac:dyDescent="0.5">
      <c r="A42" s="8"/>
      <c r="B42" s="26"/>
      <c r="C42" s="26"/>
      <c r="D42" s="52" t="s">
        <v>44</v>
      </c>
      <c r="E42" s="52"/>
      <c r="F42" s="41">
        <v>1E-3</v>
      </c>
      <c r="G42" s="22"/>
    </row>
    <row r="43" spans="1:8" ht="28.2" x14ac:dyDescent="0.5">
      <c r="A43" s="8"/>
      <c r="B43" s="26"/>
      <c r="C43" s="26"/>
      <c r="D43" s="53" t="s">
        <v>59</v>
      </c>
      <c r="E43" s="53"/>
      <c r="F43" s="25">
        <v>0.18</v>
      </c>
      <c r="G43" s="22"/>
    </row>
    <row r="44" spans="1:8" ht="28.2" x14ac:dyDescent="0.5">
      <c r="A44" s="8"/>
      <c r="B44" s="26"/>
      <c r="C44" s="26"/>
      <c r="D44" s="8"/>
      <c r="E44" s="24"/>
      <c r="F44" s="25"/>
      <c r="G44" s="22"/>
    </row>
    <row r="45" spans="1:8" ht="28.2" x14ac:dyDescent="0.5">
      <c r="A45" s="8"/>
      <c r="B45" s="26"/>
      <c r="C45" s="26"/>
      <c r="D45" s="8"/>
      <c r="E45" s="51" t="s">
        <v>45</v>
      </c>
      <c r="F45" s="51"/>
      <c r="G45" s="20"/>
    </row>
    <row r="46" spans="1:8" ht="28.2" x14ac:dyDescent="0.5">
      <c r="A46" s="8"/>
      <c r="B46" s="26"/>
      <c r="C46" s="26"/>
      <c r="D46" s="8"/>
      <c r="E46" s="8"/>
      <c r="F46" s="8"/>
      <c r="G46" s="20"/>
    </row>
    <row r="47" spans="1:8" ht="28.2" x14ac:dyDescent="0.5">
      <c r="A47" s="8"/>
      <c r="B47" s="8"/>
      <c r="C47" s="8"/>
      <c r="D47" s="8"/>
      <c r="E47" s="8"/>
      <c r="F47" s="9" t="s">
        <v>46</v>
      </c>
      <c r="G47" s="27"/>
    </row>
    <row r="48" spans="1:8" ht="28.2" x14ac:dyDescent="0.5">
      <c r="A48" s="8"/>
      <c r="B48" s="8"/>
      <c r="C48" s="8"/>
      <c r="D48" s="8"/>
      <c r="E48" s="8"/>
      <c r="F48" s="8"/>
      <c r="G48" s="20"/>
    </row>
    <row r="49" spans="1:7" ht="28.2" x14ac:dyDescent="0.5">
      <c r="A49" s="8"/>
      <c r="B49" s="8"/>
      <c r="C49" s="8"/>
      <c r="D49" s="8"/>
      <c r="E49" s="8"/>
      <c r="F49" s="8"/>
      <c r="G49" s="20"/>
    </row>
    <row r="50" spans="1:7" ht="28.2" x14ac:dyDescent="0.5">
      <c r="A50" s="8"/>
      <c r="B50" s="28"/>
      <c r="C50" s="8"/>
      <c r="D50" s="8"/>
      <c r="E50" s="8"/>
      <c r="F50" s="8"/>
      <c r="G50" s="8"/>
    </row>
    <row r="51" spans="1:7" ht="28.2" x14ac:dyDescent="0.5">
      <c r="A51" s="8"/>
      <c r="B51" s="2"/>
      <c r="C51" s="2"/>
      <c r="D51" s="2"/>
      <c r="E51" s="2"/>
      <c r="F51" s="2"/>
      <c r="G51" s="2"/>
    </row>
    <row r="52" spans="1:7" ht="15.6" x14ac:dyDescent="0.3">
      <c r="A52" s="2"/>
      <c r="B52" s="2"/>
      <c r="C52" s="2"/>
      <c r="D52" s="2"/>
      <c r="E52" s="2"/>
      <c r="F52" s="2"/>
      <c r="G52" s="2"/>
    </row>
    <row r="53" spans="1:7" ht="15.6" x14ac:dyDescent="0.3">
      <c r="A53" s="2"/>
      <c r="B53" s="2"/>
      <c r="C53" s="2"/>
      <c r="D53" s="2"/>
      <c r="E53" s="2"/>
      <c r="F53" s="2"/>
      <c r="G53" s="2"/>
    </row>
    <row r="54" spans="1:7" ht="15.6" x14ac:dyDescent="0.3">
      <c r="A54" s="2"/>
      <c r="B54" s="2"/>
      <c r="C54" s="2"/>
      <c r="D54" s="2"/>
      <c r="E54" s="2"/>
      <c r="F54" s="2"/>
      <c r="G54" s="2"/>
    </row>
    <row r="55" spans="1:7" ht="15.6" x14ac:dyDescent="0.3">
      <c r="A55" s="2"/>
      <c r="B55" s="2"/>
      <c r="C55" s="2"/>
      <c r="D55" s="2"/>
      <c r="E55" s="2"/>
      <c r="F55" s="2"/>
      <c r="G55" s="2"/>
    </row>
    <row r="56" spans="1:7" ht="15.6" x14ac:dyDescent="0.3">
      <c r="A56" s="2"/>
      <c r="B56" s="2"/>
      <c r="C56" s="2"/>
      <c r="D56" s="2"/>
      <c r="E56" s="2"/>
      <c r="F56" s="2"/>
      <c r="G56" s="2"/>
    </row>
    <row r="57" spans="1:7" ht="15.6" x14ac:dyDescent="0.3">
      <c r="A57" s="2"/>
      <c r="B57" s="2"/>
      <c r="C57" s="2"/>
      <c r="D57" s="2"/>
      <c r="E57" s="2"/>
      <c r="F57" s="2"/>
      <c r="G57" s="2"/>
    </row>
    <row r="58" spans="1:7" ht="15.6" x14ac:dyDescent="0.3">
      <c r="A58" s="2"/>
      <c r="B58" s="2"/>
      <c r="C58" s="2"/>
      <c r="D58" s="2"/>
      <c r="E58" s="2"/>
      <c r="F58" s="2"/>
      <c r="G58" s="2"/>
    </row>
    <row r="59" spans="1:7" ht="15.6" x14ac:dyDescent="0.3">
      <c r="A59" s="2"/>
      <c r="B59" s="2"/>
      <c r="C59" s="2"/>
      <c r="D59" s="2"/>
      <c r="E59" s="2"/>
      <c r="F59" s="2"/>
      <c r="G59" s="2"/>
    </row>
    <row r="60" spans="1:7" ht="15.6" x14ac:dyDescent="0.3">
      <c r="A60" s="2"/>
      <c r="B60" s="2"/>
      <c r="C60" s="2"/>
      <c r="D60" s="2"/>
      <c r="E60" s="2"/>
      <c r="F60" s="2"/>
      <c r="G60" s="2"/>
    </row>
    <row r="61" spans="1:7" ht="15.6" x14ac:dyDescent="0.3">
      <c r="A61" s="2"/>
      <c r="B61" s="2"/>
      <c r="C61" s="2"/>
      <c r="D61" s="2"/>
      <c r="E61" s="2"/>
      <c r="F61" s="2"/>
      <c r="G61" s="2"/>
    </row>
    <row r="62" spans="1:7" ht="15.6" x14ac:dyDescent="0.3">
      <c r="A62" s="2"/>
      <c r="B62" s="2"/>
      <c r="C62" s="2"/>
      <c r="D62" s="2"/>
      <c r="E62" s="2"/>
      <c r="F62" s="2"/>
      <c r="G62" s="2"/>
    </row>
    <row r="63" spans="1:7" ht="15.6" x14ac:dyDescent="0.3">
      <c r="A63" s="2"/>
      <c r="B63" s="2"/>
      <c r="C63" s="2"/>
      <c r="D63" s="2"/>
      <c r="E63" s="2"/>
      <c r="F63" s="2"/>
      <c r="G63" s="2"/>
    </row>
    <row r="64" spans="1:7" ht="15.6" x14ac:dyDescent="0.3">
      <c r="A64" s="2"/>
      <c r="B64" s="2"/>
      <c r="C64" s="2"/>
      <c r="D64" s="2"/>
      <c r="E64" s="2"/>
      <c r="F64" s="2"/>
      <c r="G64" s="2"/>
    </row>
    <row r="65" spans="1:7" ht="15.6" x14ac:dyDescent="0.3">
      <c r="A65" s="2"/>
      <c r="B65" s="2"/>
      <c r="C65" s="2"/>
      <c r="D65" s="2"/>
      <c r="E65" s="2"/>
      <c r="F65" s="2"/>
      <c r="G65" s="2"/>
    </row>
    <row r="66" spans="1:7" ht="15.6" x14ac:dyDescent="0.3">
      <c r="A66" s="2"/>
      <c r="B66" s="2"/>
      <c r="C66" s="2"/>
      <c r="D66" s="2"/>
      <c r="E66" s="2"/>
      <c r="F66" s="2"/>
      <c r="G66" s="2"/>
    </row>
    <row r="67" spans="1:7" ht="15.6" x14ac:dyDescent="0.3">
      <c r="A67" s="2"/>
      <c r="B67" s="2"/>
      <c r="C67" s="2"/>
      <c r="D67" s="2"/>
      <c r="E67" s="2"/>
      <c r="F67" s="2"/>
      <c r="G67" s="2"/>
    </row>
    <row r="68" spans="1:7" ht="15.6" x14ac:dyDescent="0.3">
      <c r="A68" s="2"/>
      <c r="B68" s="2"/>
      <c r="C68" s="2"/>
      <c r="D68" s="2"/>
      <c r="E68" s="2"/>
      <c r="F68" s="2"/>
      <c r="G68" s="2"/>
    </row>
    <row r="69" spans="1:7" ht="15.6" x14ac:dyDescent="0.3">
      <c r="A69" s="2"/>
      <c r="B69" s="2"/>
      <c r="C69" s="2"/>
      <c r="D69" s="2"/>
      <c r="E69" s="2"/>
      <c r="F69" s="2"/>
      <c r="G69" s="2"/>
    </row>
    <row r="70" spans="1:7" ht="15.6" x14ac:dyDescent="0.3">
      <c r="A70" s="2"/>
      <c r="B70" s="2"/>
      <c r="C70" s="2"/>
      <c r="D70" s="2"/>
      <c r="E70" s="2"/>
      <c r="F70" s="2"/>
      <c r="G70" s="2"/>
    </row>
    <row r="71" spans="1:7" ht="15.6" x14ac:dyDescent="0.3">
      <c r="A71" s="2"/>
      <c r="B71" s="2"/>
      <c r="C71" s="2"/>
      <c r="D71" s="2"/>
      <c r="E71" s="2"/>
      <c r="F71" s="2"/>
      <c r="G71" s="2"/>
    </row>
    <row r="72" spans="1:7" ht="15.6" x14ac:dyDescent="0.3">
      <c r="A72" s="2"/>
      <c r="B72" s="2"/>
      <c r="C72" s="2"/>
      <c r="D72" s="2"/>
      <c r="E72" s="2"/>
      <c r="F72" s="2"/>
      <c r="G72" s="2"/>
    </row>
    <row r="73" spans="1:7" ht="15.6" x14ac:dyDescent="0.3">
      <c r="A73" s="2"/>
      <c r="B73" s="2"/>
      <c r="C73" s="2"/>
      <c r="D73" s="2"/>
      <c r="E73" s="2"/>
      <c r="F73" s="2"/>
      <c r="G73" s="2"/>
    </row>
    <row r="74" spans="1:7" ht="15.6" x14ac:dyDescent="0.3">
      <c r="A74" s="2"/>
      <c r="B74" s="2"/>
      <c r="C74" s="2"/>
      <c r="D74" s="2"/>
      <c r="E74" s="2"/>
      <c r="F74" s="2"/>
      <c r="G74" s="2"/>
    </row>
    <row r="75" spans="1:7" ht="15.6" x14ac:dyDescent="0.3">
      <c r="A75" s="2"/>
      <c r="B75" s="2"/>
      <c r="C75" s="2"/>
      <c r="D75" s="2"/>
      <c r="E75" s="2"/>
      <c r="F75" s="2"/>
      <c r="G75" s="2"/>
    </row>
    <row r="76" spans="1:7" ht="15.6" x14ac:dyDescent="0.3">
      <c r="A76" s="2"/>
      <c r="B76" s="2"/>
      <c r="C76" s="2"/>
      <c r="D76" s="2"/>
      <c r="E76" s="2"/>
      <c r="F76" s="2"/>
      <c r="G76" s="2"/>
    </row>
    <row r="77" spans="1:7" ht="15.6" x14ac:dyDescent="0.3">
      <c r="A77" s="2"/>
      <c r="B77" s="2"/>
      <c r="C77" s="2"/>
      <c r="D77" s="2"/>
      <c r="E77" s="2"/>
      <c r="F77" s="2"/>
      <c r="G77" s="2"/>
    </row>
    <row r="78" spans="1:7" ht="15.6" x14ac:dyDescent="0.3">
      <c r="A78" s="2"/>
      <c r="B78" s="2"/>
      <c r="C78" s="2"/>
      <c r="D78" s="2"/>
      <c r="E78" s="2"/>
      <c r="F78" s="2"/>
      <c r="G78" s="2"/>
    </row>
    <row r="79" spans="1:7" ht="15.6" x14ac:dyDescent="0.3">
      <c r="A79" s="2"/>
      <c r="B79" s="2"/>
      <c r="C79" s="2"/>
      <c r="D79" s="2"/>
      <c r="E79" s="2"/>
      <c r="F79" s="2"/>
      <c r="G79" s="2"/>
    </row>
    <row r="80" spans="1:7" ht="15.6" x14ac:dyDescent="0.3">
      <c r="A80" s="2"/>
      <c r="B80" s="2"/>
      <c r="C80" s="2"/>
      <c r="D80" s="2"/>
      <c r="E80" s="2"/>
      <c r="F80" s="2"/>
      <c r="G80" s="2"/>
    </row>
    <row r="81" spans="1:7" ht="15.6" x14ac:dyDescent="0.3">
      <c r="A81" s="2"/>
      <c r="B81" s="2"/>
      <c r="C81" s="2"/>
      <c r="D81" s="2"/>
      <c r="E81" s="2"/>
      <c r="F81" s="2"/>
      <c r="G81" s="2"/>
    </row>
    <row r="82" spans="1:7" ht="15.6" x14ac:dyDescent="0.3">
      <c r="A82" s="2"/>
      <c r="B82" s="2"/>
      <c r="C82" s="2"/>
      <c r="D82" s="2"/>
      <c r="E82" s="2"/>
      <c r="F82" s="2"/>
      <c r="G82" s="2"/>
    </row>
    <row r="83" spans="1:7" ht="15.6" x14ac:dyDescent="0.3">
      <c r="A83" s="2"/>
      <c r="B83" s="2"/>
      <c r="C83" s="2"/>
      <c r="D83" s="2"/>
      <c r="E83" s="2"/>
      <c r="F83" s="2"/>
      <c r="G83" s="2"/>
    </row>
    <row r="84" spans="1:7" ht="15.6" x14ac:dyDescent="0.3">
      <c r="A84" s="2"/>
      <c r="B84" s="2"/>
      <c r="C84" s="2"/>
      <c r="D84" s="2"/>
      <c r="E84" s="2"/>
      <c r="F84" s="2"/>
      <c r="G84" s="2"/>
    </row>
    <row r="85" spans="1:7" ht="15.6" x14ac:dyDescent="0.3">
      <c r="A85" s="2"/>
      <c r="B85" s="2"/>
      <c r="C85" s="2"/>
      <c r="D85" s="2"/>
      <c r="E85" s="2"/>
      <c r="F85" s="2"/>
      <c r="G85" s="2"/>
    </row>
    <row r="86" spans="1:7" ht="15.6" x14ac:dyDescent="0.3">
      <c r="A86" s="2"/>
      <c r="B86" s="2"/>
      <c r="C86" s="2"/>
      <c r="D86" s="2"/>
      <c r="E86" s="2"/>
      <c r="F86" s="2"/>
      <c r="G86" s="2"/>
    </row>
    <row r="87" spans="1:7" ht="15.6" x14ac:dyDescent="0.3">
      <c r="A87" s="2"/>
      <c r="B87" s="2"/>
      <c r="C87" s="2"/>
      <c r="D87" s="2"/>
      <c r="E87" s="2"/>
      <c r="F87" s="2"/>
      <c r="G87" s="2"/>
    </row>
    <row r="88" spans="1:7" ht="15.6" x14ac:dyDescent="0.3">
      <c r="A88" s="2"/>
      <c r="B88" s="2"/>
      <c r="C88" s="2"/>
      <c r="D88" s="2"/>
      <c r="E88" s="2"/>
      <c r="F88" s="2"/>
      <c r="G88" s="2"/>
    </row>
    <row r="89" spans="1:7" ht="15.6" x14ac:dyDescent="0.3">
      <c r="A89" s="2"/>
      <c r="B89" s="2"/>
      <c r="C89" s="2"/>
      <c r="D89" s="2"/>
      <c r="E89" s="2"/>
      <c r="F89" s="2"/>
      <c r="G89" s="2"/>
    </row>
    <row r="90" spans="1:7" ht="15.6" x14ac:dyDescent="0.3">
      <c r="A90" s="2"/>
      <c r="B90" s="2"/>
      <c r="C90" s="2"/>
      <c r="D90" s="2"/>
      <c r="E90" s="2"/>
      <c r="F90" s="2"/>
      <c r="G90" s="2"/>
    </row>
    <row r="91" spans="1:7" ht="15.6" x14ac:dyDescent="0.3">
      <c r="A91" s="2"/>
      <c r="B91" s="2"/>
      <c r="C91" s="2"/>
      <c r="D91" s="2"/>
      <c r="E91" s="2"/>
      <c r="F91" s="2"/>
      <c r="G91" s="2"/>
    </row>
    <row r="92" spans="1:7" ht="15.6" x14ac:dyDescent="0.3">
      <c r="A92" s="2"/>
      <c r="B92" s="2"/>
      <c r="C92" s="2"/>
      <c r="D92" s="2"/>
      <c r="E92" s="2"/>
      <c r="F92" s="2"/>
      <c r="G92" s="2"/>
    </row>
    <row r="93" spans="1:7" ht="15.6" x14ac:dyDescent="0.3">
      <c r="A93" s="2"/>
      <c r="B93" s="2"/>
      <c r="C93" s="2"/>
      <c r="D93" s="2"/>
      <c r="E93" s="2"/>
      <c r="F93" s="2"/>
      <c r="G93" s="2"/>
    </row>
    <row r="94" spans="1:7" ht="15.6" x14ac:dyDescent="0.3">
      <c r="A94" s="2"/>
      <c r="B94" s="2"/>
      <c r="C94" s="2"/>
      <c r="D94" s="2"/>
      <c r="E94" s="2"/>
      <c r="F94" s="2"/>
      <c r="G94" s="2"/>
    </row>
    <row r="95" spans="1:7" ht="15.6" x14ac:dyDescent="0.3">
      <c r="A95" s="2"/>
      <c r="B95" s="2"/>
      <c r="C95" s="2"/>
      <c r="D95" s="2"/>
      <c r="E95" s="2"/>
      <c r="F95" s="2"/>
      <c r="G95" s="2"/>
    </row>
    <row r="96" spans="1:7" ht="15.6" x14ac:dyDescent="0.3">
      <c r="A96" s="2"/>
      <c r="B96" s="2"/>
      <c r="C96" s="2"/>
      <c r="D96" s="2"/>
      <c r="E96" s="2"/>
      <c r="F96" s="2"/>
      <c r="G96" s="2"/>
    </row>
    <row r="97" spans="1:7" ht="15.6" x14ac:dyDescent="0.3">
      <c r="A97" s="2"/>
      <c r="B97" s="2"/>
      <c r="C97" s="2"/>
      <c r="D97" s="2"/>
      <c r="E97" s="2"/>
      <c r="F97" s="2"/>
      <c r="G97" s="2"/>
    </row>
    <row r="98" spans="1:7" ht="15.6" x14ac:dyDescent="0.3">
      <c r="A98" s="2"/>
      <c r="B98" s="2"/>
      <c r="C98" s="2"/>
      <c r="D98" s="2"/>
      <c r="E98" s="2"/>
      <c r="F98" s="2"/>
      <c r="G98" s="2"/>
    </row>
    <row r="99" spans="1:7" ht="15.6" x14ac:dyDescent="0.3">
      <c r="A99" s="2"/>
      <c r="B99" s="2"/>
      <c r="C99" s="2"/>
      <c r="D99" s="2"/>
      <c r="E99" s="2"/>
      <c r="F99" s="2"/>
      <c r="G99" s="2"/>
    </row>
    <row r="100" spans="1:7" ht="15.6" x14ac:dyDescent="0.3">
      <c r="A100" s="2"/>
      <c r="B100" s="2"/>
      <c r="C100" s="2"/>
      <c r="D100" s="2"/>
      <c r="E100" s="2"/>
      <c r="F100" s="2"/>
      <c r="G100" s="2"/>
    </row>
    <row r="101" spans="1:7" ht="15.6" x14ac:dyDescent="0.3">
      <c r="A101" s="2"/>
      <c r="B101" s="2"/>
      <c r="C101" s="2"/>
      <c r="D101" s="2"/>
      <c r="E101" s="2"/>
      <c r="F101" s="2"/>
      <c r="G101" s="2"/>
    </row>
    <row r="102" spans="1:7" ht="15.6" x14ac:dyDescent="0.3">
      <c r="A102" s="2"/>
      <c r="B102" s="2"/>
      <c r="C102" s="2"/>
      <c r="D102" s="2"/>
      <c r="E102" s="2"/>
      <c r="F102" s="2"/>
      <c r="G102" s="2"/>
    </row>
    <row r="103" spans="1:7" ht="15.6" x14ac:dyDescent="0.3">
      <c r="A103" s="2"/>
      <c r="B103" s="2"/>
      <c r="C103" s="2"/>
      <c r="D103" s="2"/>
      <c r="E103" s="2"/>
      <c r="F103" s="2"/>
      <c r="G103" s="2"/>
    </row>
    <row r="104" spans="1:7" ht="15.6" x14ac:dyDescent="0.3">
      <c r="A104" s="2"/>
      <c r="B104" s="2"/>
      <c r="C104" s="2"/>
      <c r="D104" s="2"/>
      <c r="E104" s="2"/>
      <c r="F104" s="2"/>
      <c r="G104" s="2"/>
    </row>
    <row r="105" spans="1:7" ht="15.6" x14ac:dyDescent="0.3">
      <c r="A105" s="2"/>
      <c r="B105" s="2"/>
      <c r="C105" s="2"/>
      <c r="D105" s="2"/>
      <c r="E105" s="2"/>
      <c r="F105" s="2"/>
      <c r="G105" s="2"/>
    </row>
    <row r="106" spans="1:7" ht="15.6" x14ac:dyDescent="0.3">
      <c r="A106" s="2"/>
      <c r="B106" s="2"/>
      <c r="C106" s="2"/>
      <c r="D106" s="2"/>
      <c r="E106" s="2"/>
      <c r="F106" s="2"/>
      <c r="G106" s="2"/>
    </row>
    <row r="107" spans="1:7" ht="15.6" x14ac:dyDescent="0.3">
      <c r="A107" s="2"/>
      <c r="B107" s="2"/>
      <c r="C107" s="2"/>
      <c r="D107" s="2"/>
      <c r="E107" s="2"/>
      <c r="F107" s="2"/>
      <c r="G107" s="2"/>
    </row>
    <row r="108" spans="1:7" ht="15.6" x14ac:dyDescent="0.3">
      <c r="A108" s="2"/>
      <c r="B108" s="2"/>
      <c r="C108" s="2"/>
      <c r="D108" s="2"/>
      <c r="E108" s="2"/>
      <c r="F108" s="2"/>
      <c r="G108" s="2"/>
    </row>
    <row r="109" spans="1:7" ht="15.6" x14ac:dyDescent="0.3">
      <c r="A109" s="2"/>
      <c r="B109" s="2"/>
      <c r="C109" s="2"/>
      <c r="D109" s="2"/>
      <c r="E109" s="2"/>
      <c r="F109" s="2"/>
      <c r="G109" s="2"/>
    </row>
    <row r="110" spans="1:7" ht="15.6" x14ac:dyDescent="0.3">
      <c r="A110" s="2"/>
      <c r="B110" s="2"/>
      <c r="C110" s="2"/>
      <c r="D110" s="2"/>
      <c r="E110" s="2"/>
      <c r="F110" s="2"/>
      <c r="G110" s="2"/>
    </row>
    <row r="111" spans="1:7" ht="15.6" x14ac:dyDescent="0.3">
      <c r="A111" s="2"/>
      <c r="B111" s="2"/>
      <c r="C111" s="2"/>
      <c r="D111" s="2"/>
      <c r="E111" s="2"/>
      <c r="F111" s="2"/>
      <c r="G111" s="2"/>
    </row>
    <row r="112" spans="1:7" ht="15.6" x14ac:dyDescent="0.3">
      <c r="A112" s="2"/>
      <c r="B112" s="2"/>
      <c r="C112" s="2"/>
      <c r="D112" s="2"/>
      <c r="E112" s="2"/>
      <c r="F112" s="2"/>
      <c r="G112" s="2"/>
    </row>
    <row r="113" spans="1:7" ht="15.6" x14ac:dyDescent="0.3">
      <c r="A113" s="2"/>
      <c r="B113" s="2"/>
      <c r="C113" s="2"/>
      <c r="D113" s="2"/>
      <c r="E113" s="2"/>
      <c r="F113" s="2"/>
      <c r="G113" s="2"/>
    </row>
    <row r="114" spans="1:7" ht="15.6" x14ac:dyDescent="0.3">
      <c r="A114" s="2"/>
      <c r="B114" s="2"/>
      <c r="C114" s="2"/>
      <c r="D114" s="2"/>
      <c r="E114" s="2"/>
      <c r="F114" s="2"/>
      <c r="G114" s="2"/>
    </row>
    <row r="115" spans="1:7" ht="15.6" x14ac:dyDescent="0.3">
      <c r="A115" s="2"/>
      <c r="B115" s="2"/>
      <c r="C115" s="2"/>
      <c r="D115" s="2"/>
      <c r="E115" s="2"/>
      <c r="F115" s="2"/>
      <c r="G115" s="2"/>
    </row>
    <row r="116" spans="1:7" ht="15.6" x14ac:dyDescent="0.3">
      <c r="A116" s="2"/>
      <c r="B116" s="2"/>
      <c r="C116" s="2"/>
      <c r="D116" s="2"/>
      <c r="E116" s="2"/>
      <c r="F116" s="2"/>
      <c r="G116" s="2"/>
    </row>
    <row r="117" spans="1:7" ht="15.6" x14ac:dyDescent="0.3">
      <c r="A117" s="2"/>
      <c r="B117" s="2"/>
      <c r="C117" s="2"/>
      <c r="D117" s="2"/>
      <c r="E117" s="2"/>
      <c r="F117" s="2"/>
      <c r="G117" s="2"/>
    </row>
    <row r="118" spans="1:7" ht="15.6" x14ac:dyDescent="0.3">
      <c r="A118" s="2"/>
    </row>
  </sheetData>
  <mergeCells count="30">
    <mergeCell ref="B3:G3"/>
    <mergeCell ref="B2:G2"/>
    <mergeCell ref="E7:E8"/>
    <mergeCell ref="F7:F8"/>
    <mergeCell ref="A30:A31"/>
    <mergeCell ref="B30:B31"/>
    <mergeCell ref="C30:C31"/>
    <mergeCell ref="D30:D31"/>
    <mergeCell ref="E30:E31"/>
    <mergeCell ref="G30:G31"/>
    <mergeCell ref="C8:D8"/>
    <mergeCell ref="C9:D9"/>
    <mergeCell ref="C10:D10"/>
    <mergeCell ref="B28:B29"/>
    <mergeCell ref="A28:A29"/>
    <mergeCell ref="C28:C29"/>
    <mergeCell ref="D36:E36"/>
    <mergeCell ref="D37:E37"/>
    <mergeCell ref="E28:E29"/>
    <mergeCell ref="F28:F29"/>
    <mergeCell ref="G28:G29"/>
    <mergeCell ref="F30:F31"/>
    <mergeCell ref="D28:D29"/>
    <mergeCell ref="E45:F45"/>
    <mergeCell ref="D38:E38"/>
    <mergeCell ref="D39:E39"/>
    <mergeCell ref="D40:E40"/>
    <mergeCell ref="D43:E43"/>
    <mergeCell ref="D41:E41"/>
    <mergeCell ref="D42:E42"/>
  </mergeCells>
  <pageMargins left="0.70866141732283472" right="0.70866141732283472" top="0.74803149606299213" bottom="0.74803149606299213" header="0.31496062992125984" footer="0.31496062992125984"/>
  <pageSetup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47"/>
  <sheetViews>
    <sheetView topLeftCell="A7" zoomScale="60" zoomScaleNormal="60" workbookViewId="0">
      <selection activeCell="G7" sqref="G7"/>
    </sheetView>
  </sheetViews>
  <sheetFormatPr baseColWidth="10" defaultRowHeight="14.4" x14ac:dyDescent="0.3"/>
  <cols>
    <col min="1" max="1" width="15.109375" customWidth="1"/>
    <col min="2" max="2" width="72.6640625" customWidth="1"/>
    <col min="3" max="3" width="36.6640625" customWidth="1"/>
    <col min="4" max="4" width="31.5546875" customWidth="1"/>
    <col min="5" max="5" width="29.33203125" customWidth="1"/>
    <col min="6" max="6" width="38.33203125" customWidth="1"/>
    <col min="7" max="7" width="34.5546875" customWidth="1"/>
  </cols>
  <sheetData>
    <row r="2" spans="1:7" ht="71.25" customHeight="1" x14ac:dyDescent="0.75">
      <c r="B2" s="65" t="s">
        <v>61</v>
      </c>
      <c r="C2" s="65"/>
      <c r="D2" s="65"/>
      <c r="E2" s="65"/>
      <c r="F2" s="65"/>
    </row>
    <row r="3" spans="1:7" ht="34.799999999999997" x14ac:dyDescent="0.55000000000000004">
      <c r="B3" s="66" t="s">
        <v>66</v>
      </c>
      <c r="C3" s="66"/>
      <c r="D3" s="66"/>
      <c r="E3" s="66"/>
      <c r="F3" s="66"/>
    </row>
    <row r="5" spans="1:7" ht="28.2" x14ac:dyDescent="0.5">
      <c r="B5" s="32" t="s">
        <v>21</v>
      </c>
      <c r="C5" s="32" t="s">
        <v>60</v>
      </c>
      <c r="D5" s="32"/>
      <c r="E5" s="33" t="s">
        <v>31</v>
      </c>
      <c r="F5" s="34">
        <v>45989</v>
      </c>
      <c r="G5" s="8"/>
    </row>
    <row r="6" spans="1:7" ht="28.2" x14ac:dyDescent="0.5">
      <c r="B6" s="32" t="s">
        <v>22</v>
      </c>
      <c r="C6" s="32" t="s">
        <v>26</v>
      </c>
      <c r="D6" s="32"/>
      <c r="E6" s="10"/>
      <c r="F6" s="8"/>
      <c r="G6" s="8"/>
    </row>
    <row r="7" spans="1:7" ht="28.2" x14ac:dyDescent="0.5">
      <c r="B7" s="32" t="s">
        <v>23</v>
      </c>
      <c r="C7" s="32" t="s">
        <v>27</v>
      </c>
      <c r="D7" s="32"/>
      <c r="E7" s="58" t="s">
        <v>64</v>
      </c>
      <c r="F7" s="59" t="s">
        <v>30</v>
      </c>
      <c r="G7" s="8"/>
    </row>
    <row r="8" spans="1:7" ht="28.2" x14ac:dyDescent="0.5">
      <c r="B8" s="32" t="s">
        <v>24</v>
      </c>
      <c r="C8" s="44" t="s">
        <v>63</v>
      </c>
      <c r="D8" s="32"/>
      <c r="E8" s="58"/>
      <c r="F8" s="59"/>
      <c r="G8" s="8"/>
    </row>
    <row r="9" spans="1:7" ht="28.2" x14ac:dyDescent="0.5">
      <c r="A9" s="8"/>
      <c r="B9" s="32" t="s">
        <v>25</v>
      </c>
      <c r="C9" s="64" t="s">
        <v>62</v>
      </c>
      <c r="D9" s="64"/>
      <c r="E9" s="8"/>
      <c r="F9" s="8"/>
      <c r="G9" s="8"/>
    </row>
    <row r="10" spans="1:7" ht="28.2" x14ac:dyDescent="0.5">
      <c r="A10" s="8"/>
      <c r="B10" s="32" t="s">
        <v>28</v>
      </c>
      <c r="C10" s="64" t="s">
        <v>65</v>
      </c>
      <c r="D10" s="64"/>
      <c r="E10" s="8"/>
      <c r="F10" s="8"/>
      <c r="G10" s="8"/>
    </row>
    <row r="11" spans="1:7" ht="28.2" x14ac:dyDescent="0.5">
      <c r="A11" s="8"/>
      <c r="B11" s="32"/>
      <c r="C11" s="8"/>
      <c r="D11" s="8"/>
      <c r="E11" s="8"/>
      <c r="F11" s="8"/>
      <c r="G11" s="8"/>
    </row>
    <row r="12" spans="1:7" ht="28.2" x14ac:dyDescent="0.5">
      <c r="A12" s="8"/>
      <c r="B12" s="8"/>
      <c r="C12" s="8"/>
      <c r="D12" s="8"/>
      <c r="E12" s="8"/>
      <c r="F12" s="8"/>
      <c r="G12" s="8"/>
    </row>
    <row r="13" spans="1:7" ht="28.2" x14ac:dyDescent="0.5">
      <c r="A13" s="11" t="s">
        <v>0</v>
      </c>
      <c r="B13" s="1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</row>
    <row r="14" spans="1:7" s="47" customFormat="1" ht="28.2" x14ac:dyDescent="0.5">
      <c r="A14" s="46"/>
      <c r="B14" s="46"/>
      <c r="C14" s="46"/>
      <c r="D14" s="46"/>
      <c r="E14" s="46"/>
      <c r="F14" s="46"/>
      <c r="G14" s="46"/>
    </row>
    <row r="15" spans="1:7" ht="28.2" x14ac:dyDescent="0.5">
      <c r="A15" s="11" t="s">
        <v>7</v>
      </c>
      <c r="B15" s="12" t="s">
        <v>47</v>
      </c>
      <c r="C15" s="11"/>
      <c r="D15" s="11"/>
      <c r="E15" s="11"/>
      <c r="F15" s="11"/>
      <c r="G15" s="13"/>
    </row>
    <row r="16" spans="1:7" ht="28.2" x14ac:dyDescent="0.5">
      <c r="A16" s="10" t="s">
        <v>8</v>
      </c>
      <c r="B16" s="10" t="s">
        <v>32</v>
      </c>
      <c r="C16" s="10">
        <f>800*0.2</f>
        <v>160</v>
      </c>
      <c r="D16" s="10" t="s">
        <v>33</v>
      </c>
      <c r="E16" s="14"/>
      <c r="F16" s="15"/>
      <c r="G16" s="10"/>
    </row>
    <row r="17" spans="1:7" ht="28.2" x14ac:dyDescent="0.5">
      <c r="A17" s="10" t="s">
        <v>16</v>
      </c>
      <c r="B17" s="10" t="s">
        <v>48</v>
      </c>
      <c r="C17" s="10">
        <f>3*0.2</f>
        <v>0.60000000000000009</v>
      </c>
      <c r="D17" s="10" t="s">
        <v>49</v>
      </c>
      <c r="E17" s="14"/>
      <c r="F17" s="15"/>
      <c r="G17" s="10"/>
    </row>
    <row r="18" spans="1:7" ht="28.2" x14ac:dyDescent="0.5">
      <c r="A18" s="10" t="s">
        <v>34</v>
      </c>
      <c r="B18" s="10" t="s">
        <v>50</v>
      </c>
      <c r="C18" s="10">
        <f>10*0.2</f>
        <v>2</v>
      </c>
      <c r="D18" s="10" t="s">
        <v>35</v>
      </c>
      <c r="E18" s="14"/>
      <c r="F18" s="15"/>
      <c r="G18" s="10"/>
    </row>
    <row r="19" spans="1:7" ht="28.2" x14ac:dyDescent="0.5">
      <c r="A19" s="10"/>
      <c r="B19" s="10"/>
      <c r="C19" s="10"/>
      <c r="D19" s="10"/>
      <c r="E19" s="14"/>
      <c r="F19" s="15"/>
      <c r="G19" s="10"/>
    </row>
    <row r="20" spans="1:7" ht="28.2" x14ac:dyDescent="0.5">
      <c r="A20" s="11" t="s">
        <v>10</v>
      </c>
      <c r="B20" s="12" t="s">
        <v>18</v>
      </c>
      <c r="C20" s="11"/>
      <c r="D20" s="11"/>
      <c r="E20" s="11"/>
      <c r="F20" s="11"/>
      <c r="G20" s="13"/>
    </row>
    <row r="21" spans="1:7" ht="28.2" x14ac:dyDescent="0.5">
      <c r="A21" s="10" t="s">
        <v>9</v>
      </c>
      <c r="B21" s="10" t="s">
        <v>51</v>
      </c>
      <c r="C21" s="10">
        <f>400*0.2</f>
        <v>80</v>
      </c>
      <c r="D21" s="10" t="s">
        <v>33</v>
      </c>
      <c r="E21" s="14"/>
      <c r="F21" s="14"/>
      <c r="G21" s="10"/>
    </row>
    <row r="22" spans="1:7" ht="28.2" x14ac:dyDescent="0.5">
      <c r="A22" s="10" t="s">
        <v>20</v>
      </c>
      <c r="B22" s="10" t="s">
        <v>52</v>
      </c>
      <c r="C22" s="10">
        <f>860*0.2</f>
        <v>172</v>
      </c>
      <c r="D22" s="10" t="s">
        <v>19</v>
      </c>
      <c r="E22" s="14"/>
      <c r="F22" s="14"/>
      <c r="G22" s="10"/>
    </row>
    <row r="23" spans="1:7" ht="28.2" x14ac:dyDescent="0.5">
      <c r="A23" s="10" t="s">
        <v>36</v>
      </c>
      <c r="B23" s="10" t="s">
        <v>53</v>
      </c>
      <c r="C23" s="30">
        <f>87*0.2</f>
        <v>17.400000000000002</v>
      </c>
      <c r="D23" s="10" t="s">
        <v>15</v>
      </c>
      <c r="E23" s="14"/>
      <c r="F23" s="14"/>
      <c r="G23" s="10"/>
    </row>
    <row r="24" spans="1:7" ht="28.2" x14ac:dyDescent="0.5">
      <c r="A24" s="10" t="s">
        <v>40</v>
      </c>
      <c r="B24" s="10" t="s">
        <v>37</v>
      </c>
      <c r="C24" s="30">
        <f>153.19*0.2</f>
        <v>30.638000000000002</v>
      </c>
      <c r="D24" s="10" t="s">
        <v>15</v>
      </c>
      <c r="E24" s="14"/>
      <c r="F24" s="14"/>
      <c r="G24" s="10"/>
    </row>
    <row r="25" spans="1:7" ht="28.2" x14ac:dyDescent="0.5">
      <c r="A25" s="10"/>
      <c r="B25" s="10"/>
      <c r="C25" s="30"/>
      <c r="D25" s="10"/>
      <c r="E25" s="14"/>
      <c r="F25" s="14"/>
      <c r="G25" s="10"/>
    </row>
    <row r="26" spans="1:7" ht="28.2" x14ac:dyDescent="0.5">
      <c r="A26" s="10"/>
      <c r="B26" s="10"/>
      <c r="C26" s="10"/>
      <c r="D26" s="10"/>
      <c r="E26" s="14"/>
      <c r="F26" s="14"/>
      <c r="G26" s="16"/>
    </row>
    <row r="27" spans="1:7" ht="28.2" x14ac:dyDescent="0.5">
      <c r="A27" s="11" t="s">
        <v>38</v>
      </c>
      <c r="B27" s="12" t="s">
        <v>54</v>
      </c>
      <c r="C27" s="11"/>
      <c r="D27" s="11"/>
      <c r="E27" s="17"/>
      <c r="F27" s="17"/>
      <c r="G27" s="18"/>
    </row>
    <row r="28" spans="1:7" x14ac:dyDescent="0.3">
      <c r="A28" s="60" t="s">
        <v>11</v>
      </c>
      <c r="B28" s="61" t="s">
        <v>55</v>
      </c>
      <c r="C28" s="62">
        <f>860*0.2</f>
        <v>172</v>
      </c>
      <c r="D28" s="62" t="s">
        <v>33</v>
      </c>
      <c r="E28" s="54"/>
      <c r="F28" s="54"/>
      <c r="G28" s="55"/>
    </row>
    <row r="29" spans="1:7" x14ac:dyDescent="0.3">
      <c r="A29" s="60"/>
      <c r="B29" s="61"/>
      <c r="C29" s="62"/>
      <c r="D29" s="62"/>
      <c r="E29" s="54"/>
      <c r="F29" s="54"/>
      <c r="G29" s="55"/>
    </row>
    <row r="30" spans="1:7" x14ac:dyDescent="0.3">
      <c r="A30" s="60" t="s">
        <v>13</v>
      </c>
      <c r="B30" s="61" t="s">
        <v>56</v>
      </c>
      <c r="C30" s="62">
        <f>860*0.2</f>
        <v>172</v>
      </c>
      <c r="D30" s="62" t="s">
        <v>39</v>
      </c>
      <c r="E30" s="54"/>
      <c r="F30" s="54"/>
      <c r="G30" s="55"/>
    </row>
    <row r="31" spans="1:7" x14ac:dyDescent="0.3">
      <c r="A31" s="60"/>
      <c r="B31" s="61"/>
      <c r="C31" s="62"/>
      <c r="D31" s="62"/>
      <c r="E31" s="54"/>
      <c r="F31" s="54"/>
      <c r="G31" s="55"/>
    </row>
    <row r="32" spans="1:7" ht="28.2" x14ac:dyDescent="0.5">
      <c r="A32" s="37"/>
      <c r="B32" s="38"/>
      <c r="C32" s="10"/>
      <c r="D32" s="10"/>
      <c r="E32" s="14"/>
      <c r="F32" s="35"/>
      <c r="G32" s="36"/>
    </row>
    <row r="33" spans="1:7" ht="28.2" x14ac:dyDescent="0.5">
      <c r="A33" s="31"/>
      <c r="B33" s="39"/>
      <c r="C33" s="10"/>
      <c r="D33" s="10"/>
      <c r="E33" s="14"/>
      <c r="F33" s="35"/>
      <c r="G33" s="36"/>
    </row>
    <row r="34" spans="1:7" ht="28.2" x14ac:dyDescent="0.5">
      <c r="A34" s="31"/>
      <c r="B34" s="39"/>
      <c r="C34" s="8"/>
      <c r="D34" s="8"/>
      <c r="E34" s="21"/>
      <c r="F34" s="22" t="s">
        <v>12</v>
      </c>
      <c r="G34" s="20"/>
    </row>
    <row r="35" spans="1:7" ht="28.2" x14ac:dyDescent="0.5">
      <c r="A35" s="8"/>
      <c r="B35" s="23"/>
      <c r="C35" s="23"/>
      <c r="D35" s="8"/>
      <c r="E35" s="21"/>
      <c r="F35" s="19"/>
      <c r="G35" s="20"/>
    </row>
    <row r="36" spans="1:7" ht="28.2" x14ac:dyDescent="0.5">
      <c r="A36" s="8"/>
      <c r="B36" s="23"/>
      <c r="C36" s="23"/>
      <c r="D36" s="52" t="s">
        <v>57</v>
      </c>
      <c r="E36" s="52"/>
      <c r="F36" s="25">
        <v>0.1</v>
      </c>
      <c r="G36" s="22"/>
    </row>
    <row r="37" spans="1:7" ht="28.2" x14ac:dyDescent="0.5">
      <c r="A37" s="8"/>
      <c r="B37" s="23"/>
      <c r="C37" s="23"/>
      <c r="D37" s="53" t="s">
        <v>41</v>
      </c>
      <c r="E37" s="53"/>
      <c r="F37" s="41">
        <v>4.3499999999999997E-2</v>
      </c>
      <c r="G37" s="22"/>
    </row>
    <row r="38" spans="1:7" ht="28.2" x14ac:dyDescent="0.5">
      <c r="A38" s="8"/>
      <c r="B38" s="23"/>
      <c r="C38" s="23"/>
      <c r="D38" s="52" t="s">
        <v>42</v>
      </c>
      <c r="E38" s="52"/>
      <c r="F38" s="40">
        <v>2.5000000000000001E-2</v>
      </c>
      <c r="G38" s="22"/>
    </row>
    <row r="39" spans="1:7" ht="28.2" x14ac:dyDescent="0.5">
      <c r="A39" s="8"/>
      <c r="B39" s="26"/>
      <c r="C39" s="26"/>
      <c r="D39" s="52" t="s">
        <v>14</v>
      </c>
      <c r="E39" s="52"/>
      <c r="F39" s="40">
        <v>1.4999999999999999E-2</v>
      </c>
      <c r="G39" s="22"/>
    </row>
    <row r="40" spans="1:7" ht="28.2" x14ac:dyDescent="0.5">
      <c r="A40" s="8"/>
      <c r="B40" s="26"/>
      <c r="C40" s="26"/>
      <c r="D40" s="52" t="s">
        <v>58</v>
      </c>
      <c r="E40" s="52"/>
      <c r="F40" s="42" t="s">
        <v>17</v>
      </c>
      <c r="G40" s="22"/>
    </row>
    <row r="41" spans="1:7" ht="28.2" x14ac:dyDescent="0.5">
      <c r="A41" s="8"/>
      <c r="B41" s="26"/>
      <c r="C41" s="26"/>
      <c r="D41" s="52" t="s">
        <v>43</v>
      </c>
      <c r="E41" s="52"/>
      <c r="F41" s="25">
        <v>0.01</v>
      </c>
      <c r="G41" s="22"/>
    </row>
    <row r="42" spans="1:7" ht="28.2" x14ac:dyDescent="0.5">
      <c r="A42" s="8"/>
      <c r="B42" s="26"/>
      <c r="C42" s="26"/>
      <c r="D42" s="52" t="s">
        <v>44</v>
      </c>
      <c r="E42" s="52"/>
      <c r="F42" s="41">
        <v>1E-3</v>
      </c>
      <c r="G42" s="22"/>
    </row>
    <row r="43" spans="1:7" ht="28.2" x14ac:dyDescent="0.5">
      <c r="A43" s="8"/>
      <c r="B43" s="26"/>
      <c r="C43" s="26"/>
      <c r="D43" s="53" t="s">
        <v>59</v>
      </c>
      <c r="E43" s="53"/>
      <c r="F43" s="25">
        <v>0.18</v>
      </c>
      <c r="G43" s="22"/>
    </row>
    <row r="44" spans="1:7" ht="28.2" x14ac:dyDescent="0.5">
      <c r="A44" s="8"/>
      <c r="B44" s="26"/>
      <c r="C44" s="26"/>
      <c r="D44" s="8"/>
      <c r="E44" s="24"/>
      <c r="F44" s="25"/>
      <c r="G44" s="22"/>
    </row>
    <row r="45" spans="1:7" ht="28.2" x14ac:dyDescent="0.5">
      <c r="A45" s="8"/>
      <c r="B45" s="26"/>
      <c r="C45" s="26"/>
      <c r="D45" s="8"/>
      <c r="E45" s="51" t="s">
        <v>45</v>
      </c>
      <c r="F45" s="51"/>
      <c r="G45" s="20"/>
    </row>
    <row r="46" spans="1:7" ht="28.2" x14ac:dyDescent="0.5">
      <c r="A46" s="8"/>
      <c r="B46" s="26"/>
      <c r="C46" s="26"/>
      <c r="D46" s="8"/>
      <c r="E46" s="8"/>
      <c r="F46" s="8"/>
      <c r="G46" s="20"/>
    </row>
    <row r="47" spans="1:7" ht="28.2" x14ac:dyDescent="0.5">
      <c r="A47" s="8"/>
      <c r="B47" s="8"/>
      <c r="C47" s="8"/>
      <c r="D47" s="8"/>
      <c r="E47" s="8"/>
      <c r="F47" s="9" t="s">
        <v>46</v>
      </c>
      <c r="G47" s="27"/>
    </row>
  </sheetData>
  <mergeCells count="29">
    <mergeCell ref="D42:E42"/>
    <mergeCell ref="D43:E43"/>
    <mergeCell ref="E45:F45"/>
    <mergeCell ref="B2:F2"/>
    <mergeCell ref="B3:F3"/>
    <mergeCell ref="E7:E8"/>
    <mergeCell ref="F7:F8"/>
    <mergeCell ref="D36:E36"/>
    <mergeCell ref="D37:E37"/>
    <mergeCell ref="D38:E38"/>
    <mergeCell ref="D39:E39"/>
    <mergeCell ref="D40:E40"/>
    <mergeCell ref="D41:E41"/>
    <mergeCell ref="E28:E29"/>
    <mergeCell ref="F28:F29"/>
    <mergeCell ref="C9:D9"/>
    <mergeCell ref="G28:G29"/>
    <mergeCell ref="A30:A31"/>
    <mergeCell ref="B30:B31"/>
    <mergeCell ref="C30:C31"/>
    <mergeCell ref="D30:D31"/>
    <mergeCell ref="E30:E31"/>
    <mergeCell ref="F30:F31"/>
    <mergeCell ref="G30:G31"/>
    <mergeCell ref="C10:D10"/>
    <mergeCell ref="A28:A29"/>
    <mergeCell ref="B28:B29"/>
    <mergeCell ref="C28:C29"/>
    <mergeCell ref="D28:D29"/>
  </mergeCells>
  <pageMargins left="0.7" right="0.7" top="0.75" bottom="0.75" header="0.3" footer="0.3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47"/>
  <sheetViews>
    <sheetView tabSelected="1" zoomScale="80" zoomScaleNormal="80" workbookViewId="0">
      <selection activeCell="G7" sqref="G7"/>
    </sheetView>
  </sheetViews>
  <sheetFormatPr baseColWidth="10" defaultRowHeight="14.4" x14ac:dyDescent="0.3"/>
  <cols>
    <col min="2" max="2" width="41.88671875" customWidth="1"/>
    <col min="3" max="3" width="39.5546875" customWidth="1"/>
    <col min="4" max="4" width="33.88671875" customWidth="1"/>
    <col min="5" max="5" width="27.44140625" customWidth="1"/>
    <col min="6" max="6" width="26.88671875" customWidth="1"/>
    <col min="7" max="7" width="28.6640625" customWidth="1"/>
  </cols>
  <sheetData>
    <row r="2" spans="1:7" ht="34.799999999999997" x14ac:dyDescent="0.55000000000000004">
      <c r="B2" s="66" t="s">
        <v>61</v>
      </c>
      <c r="C2" s="66"/>
      <c r="D2" s="66"/>
      <c r="E2" s="66"/>
      <c r="F2" s="66"/>
    </row>
    <row r="3" spans="1:7" ht="34.799999999999997" x14ac:dyDescent="0.55000000000000004">
      <c r="B3" s="66" t="s">
        <v>68</v>
      </c>
      <c r="C3" s="66"/>
      <c r="D3" s="66"/>
      <c r="E3" s="66"/>
      <c r="F3" s="66"/>
    </row>
    <row r="5" spans="1:7" ht="28.2" x14ac:dyDescent="0.5">
      <c r="B5" s="32" t="s">
        <v>21</v>
      </c>
      <c r="C5" s="32" t="s">
        <v>60</v>
      </c>
      <c r="D5" s="32"/>
      <c r="E5" s="33" t="s">
        <v>31</v>
      </c>
      <c r="F5" s="34">
        <v>45989</v>
      </c>
      <c r="G5" s="8"/>
    </row>
    <row r="6" spans="1:7" ht="28.2" x14ac:dyDescent="0.5">
      <c r="B6" s="32" t="s">
        <v>22</v>
      </c>
      <c r="C6" s="32" t="s">
        <v>26</v>
      </c>
      <c r="D6" s="32"/>
      <c r="E6" s="10"/>
      <c r="F6" s="8"/>
      <c r="G6" s="8"/>
    </row>
    <row r="7" spans="1:7" ht="28.2" x14ac:dyDescent="0.5">
      <c r="B7" s="32" t="s">
        <v>23</v>
      </c>
      <c r="C7" s="32" t="s">
        <v>27</v>
      </c>
      <c r="D7" s="32"/>
      <c r="E7" s="58" t="s">
        <v>64</v>
      </c>
      <c r="F7" s="59" t="s">
        <v>30</v>
      </c>
      <c r="G7" s="8"/>
    </row>
    <row r="8" spans="1:7" ht="28.2" x14ac:dyDescent="0.5">
      <c r="B8" s="32" t="s">
        <v>24</v>
      </c>
      <c r="C8" s="64" t="s">
        <v>67</v>
      </c>
      <c r="D8" s="64"/>
      <c r="E8" s="58"/>
      <c r="F8" s="59"/>
      <c r="G8" s="8"/>
    </row>
    <row r="9" spans="1:7" ht="28.2" x14ac:dyDescent="0.5">
      <c r="A9" s="8"/>
      <c r="B9" s="32" t="s">
        <v>25</v>
      </c>
      <c r="C9" s="64" t="s">
        <v>27</v>
      </c>
      <c r="D9" s="64"/>
      <c r="E9" s="8"/>
      <c r="F9" s="8"/>
      <c r="G9" s="8"/>
    </row>
    <row r="10" spans="1:7" ht="28.2" x14ac:dyDescent="0.5">
      <c r="A10" s="8"/>
      <c r="B10" s="32" t="s">
        <v>28</v>
      </c>
      <c r="C10" s="32" t="s">
        <v>69</v>
      </c>
      <c r="D10" s="32"/>
      <c r="E10" s="8"/>
      <c r="F10" s="8"/>
      <c r="G10" s="8"/>
    </row>
    <row r="11" spans="1:7" ht="28.2" x14ac:dyDescent="0.5">
      <c r="A11" s="8"/>
      <c r="B11" s="32"/>
      <c r="C11" s="8"/>
      <c r="D11" s="8"/>
      <c r="E11" s="8"/>
      <c r="F11" s="8"/>
      <c r="G11" s="8"/>
    </row>
    <row r="12" spans="1:7" ht="28.2" x14ac:dyDescent="0.5">
      <c r="A12" s="8"/>
      <c r="B12" s="8"/>
      <c r="C12" s="8"/>
      <c r="D12" s="8"/>
      <c r="E12" s="8"/>
      <c r="F12" s="8"/>
      <c r="G12" s="8"/>
    </row>
    <row r="13" spans="1:7" s="45" customFormat="1" ht="28.2" x14ac:dyDescent="0.5">
      <c r="A13" s="11" t="s">
        <v>0</v>
      </c>
      <c r="B13" s="1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</row>
    <row r="14" spans="1:7" ht="28.2" x14ac:dyDescent="0.5">
      <c r="A14" s="10"/>
      <c r="B14" s="10"/>
      <c r="C14" s="10"/>
      <c r="D14" s="10"/>
      <c r="E14" s="10"/>
      <c r="F14" s="10"/>
      <c r="G14" s="10"/>
    </row>
    <row r="15" spans="1:7" ht="28.2" x14ac:dyDescent="0.5">
      <c r="A15" s="11" t="s">
        <v>7</v>
      </c>
      <c r="B15" s="12" t="s">
        <v>47</v>
      </c>
      <c r="C15" s="11"/>
      <c r="D15" s="11"/>
      <c r="E15" s="11"/>
      <c r="F15" s="11"/>
      <c r="G15" s="13"/>
    </row>
    <row r="16" spans="1:7" ht="28.2" x14ac:dyDescent="0.5">
      <c r="A16" s="10" t="s">
        <v>8</v>
      </c>
      <c r="B16" s="10" t="s">
        <v>32</v>
      </c>
      <c r="C16" s="10">
        <f>800*0.6</f>
        <v>480</v>
      </c>
      <c r="D16" s="10" t="s">
        <v>33</v>
      </c>
      <c r="E16" s="14"/>
      <c r="F16" s="15"/>
      <c r="G16" s="10"/>
    </row>
    <row r="17" spans="1:7" ht="28.2" x14ac:dyDescent="0.5">
      <c r="A17" s="10" t="s">
        <v>16</v>
      </c>
      <c r="B17" s="10" t="s">
        <v>48</v>
      </c>
      <c r="C17" s="10">
        <f>3*0.6</f>
        <v>1.7999999999999998</v>
      </c>
      <c r="D17" s="10" t="s">
        <v>49</v>
      </c>
      <c r="E17" s="14"/>
      <c r="F17" s="15"/>
      <c r="G17" s="10"/>
    </row>
    <row r="18" spans="1:7" ht="28.2" x14ac:dyDescent="0.5">
      <c r="A18" s="10" t="s">
        <v>34</v>
      </c>
      <c r="B18" s="10" t="s">
        <v>50</v>
      </c>
      <c r="C18" s="10">
        <f>10*0.6</f>
        <v>6</v>
      </c>
      <c r="D18" s="10" t="s">
        <v>35</v>
      </c>
      <c r="E18" s="14"/>
      <c r="F18" s="15"/>
      <c r="G18" s="10"/>
    </row>
    <row r="19" spans="1:7" ht="28.2" x14ac:dyDescent="0.5">
      <c r="A19" s="10"/>
      <c r="B19" s="10"/>
      <c r="C19" s="10"/>
      <c r="D19" s="10"/>
      <c r="E19" s="14"/>
      <c r="F19" s="15"/>
      <c r="G19" s="10"/>
    </row>
    <row r="20" spans="1:7" ht="28.2" x14ac:dyDescent="0.5">
      <c r="A20" s="11" t="s">
        <v>10</v>
      </c>
      <c r="B20" s="12" t="s">
        <v>18</v>
      </c>
      <c r="C20" s="11"/>
      <c r="D20" s="11"/>
      <c r="E20" s="11"/>
      <c r="F20" s="11"/>
      <c r="G20" s="13"/>
    </row>
    <row r="21" spans="1:7" ht="28.2" x14ac:dyDescent="0.5">
      <c r="A21" s="10" t="s">
        <v>9</v>
      </c>
      <c r="B21" s="10" t="s">
        <v>51</v>
      </c>
      <c r="C21" s="10">
        <f>400*0.6</f>
        <v>240</v>
      </c>
      <c r="D21" s="10" t="s">
        <v>33</v>
      </c>
      <c r="E21" s="14"/>
      <c r="F21" s="14"/>
      <c r="G21" s="10"/>
    </row>
    <row r="22" spans="1:7" ht="28.2" x14ac:dyDescent="0.5">
      <c r="A22" s="10" t="s">
        <v>20</v>
      </c>
      <c r="B22" s="10" t="s">
        <v>52</v>
      </c>
      <c r="C22" s="10">
        <f>860*0.6</f>
        <v>516</v>
      </c>
      <c r="D22" s="10" t="s">
        <v>19</v>
      </c>
      <c r="E22" s="14"/>
      <c r="F22" s="14"/>
      <c r="G22" s="10"/>
    </row>
    <row r="23" spans="1:7" ht="28.2" x14ac:dyDescent="0.5">
      <c r="A23" s="10" t="s">
        <v>36</v>
      </c>
      <c r="B23" s="10" t="s">
        <v>53</v>
      </c>
      <c r="C23" s="30">
        <f>87*0.6</f>
        <v>52.199999999999996</v>
      </c>
      <c r="D23" s="10" t="s">
        <v>15</v>
      </c>
      <c r="E23" s="14"/>
      <c r="F23" s="14"/>
      <c r="G23" s="10"/>
    </row>
    <row r="24" spans="1:7" ht="28.2" x14ac:dyDescent="0.5">
      <c r="A24" s="10" t="s">
        <v>40</v>
      </c>
      <c r="B24" s="10" t="s">
        <v>37</v>
      </c>
      <c r="C24" s="30">
        <f>153.19*0.6</f>
        <v>91.914000000000001</v>
      </c>
      <c r="D24" s="10" t="s">
        <v>15</v>
      </c>
      <c r="E24" s="14"/>
      <c r="F24" s="14"/>
      <c r="G24" s="10"/>
    </row>
    <row r="25" spans="1:7" ht="28.2" x14ac:dyDescent="0.5">
      <c r="A25" s="10"/>
      <c r="B25" s="10"/>
      <c r="C25" s="30"/>
      <c r="D25" s="10"/>
      <c r="E25" s="14"/>
      <c r="F25" s="14"/>
      <c r="G25" s="10"/>
    </row>
    <row r="26" spans="1:7" ht="28.2" x14ac:dyDescent="0.5">
      <c r="A26" s="10"/>
      <c r="B26" s="10"/>
      <c r="C26" s="10"/>
      <c r="D26" s="10"/>
      <c r="E26" s="14"/>
      <c r="F26" s="14"/>
      <c r="G26" s="16"/>
    </row>
    <row r="27" spans="1:7" ht="28.2" x14ac:dyDescent="0.5">
      <c r="A27" s="11" t="s">
        <v>38</v>
      </c>
      <c r="B27" s="12" t="s">
        <v>54</v>
      </c>
      <c r="C27" s="11"/>
      <c r="D27" s="11"/>
      <c r="E27" s="17"/>
      <c r="F27" s="17"/>
      <c r="G27" s="18"/>
    </row>
    <row r="28" spans="1:7" x14ac:dyDescent="0.3">
      <c r="A28" s="60" t="s">
        <v>11</v>
      </c>
      <c r="B28" s="61" t="s">
        <v>55</v>
      </c>
      <c r="C28" s="62">
        <f>860*0.6</f>
        <v>516</v>
      </c>
      <c r="D28" s="62" t="s">
        <v>33</v>
      </c>
      <c r="E28" s="54"/>
      <c r="F28" s="54"/>
      <c r="G28" s="55"/>
    </row>
    <row r="29" spans="1:7" x14ac:dyDescent="0.3">
      <c r="A29" s="60"/>
      <c r="B29" s="61"/>
      <c r="C29" s="62"/>
      <c r="D29" s="62"/>
      <c r="E29" s="54"/>
      <c r="F29" s="54"/>
      <c r="G29" s="55"/>
    </row>
    <row r="30" spans="1:7" x14ac:dyDescent="0.3">
      <c r="A30" s="60" t="s">
        <v>13</v>
      </c>
      <c r="B30" s="61" t="s">
        <v>56</v>
      </c>
      <c r="C30" s="62">
        <f>860*0.6</f>
        <v>516</v>
      </c>
      <c r="D30" s="62" t="s">
        <v>39</v>
      </c>
      <c r="E30" s="54"/>
      <c r="F30" s="54"/>
      <c r="G30" s="55"/>
    </row>
    <row r="31" spans="1:7" x14ac:dyDescent="0.3">
      <c r="A31" s="60"/>
      <c r="B31" s="61"/>
      <c r="C31" s="62"/>
      <c r="D31" s="62"/>
      <c r="E31" s="54"/>
      <c r="F31" s="54"/>
      <c r="G31" s="55"/>
    </row>
    <row r="32" spans="1:7" ht="28.2" x14ac:dyDescent="0.5">
      <c r="A32" s="37"/>
      <c r="B32" s="38"/>
      <c r="C32" s="10"/>
      <c r="D32" s="10"/>
      <c r="E32" s="14"/>
      <c r="F32" s="35"/>
      <c r="G32" s="36"/>
    </row>
    <row r="33" spans="1:7" ht="28.2" x14ac:dyDescent="0.5">
      <c r="A33" s="31"/>
      <c r="B33" s="39"/>
      <c r="C33" s="10"/>
      <c r="D33" s="10"/>
      <c r="E33" s="14"/>
      <c r="F33" s="35"/>
      <c r="G33" s="36"/>
    </row>
    <row r="34" spans="1:7" ht="28.2" x14ac:dyDescent="0.5">
      <c r="A34" s="31"/>
      <c r="B34" s="39"/>
      <c r="C34" s="8"/>
      <c r="D34" s="8"/>
      <c r="E34" s="21"/>
      <c r="F34" s="22" t="s">
        <v>12</v>
      </c>
      <c r="G34" s="20"/>
    </row>
    <row r="35" spans="1:7" ht="28.2" x14ac:dyDescent="0.5">
      <c r="A35" s="8"/>
      <c r="B35" s="23"/>
      <c r="C35" s="23"/>
      <c r="D35" s="8"/>
      <c r="E35" s="21"/>
      <c r="F35" s="19"/>
      <c r="G35" s="20"/>
    </row>
    <row r="36" spans="1:7" ht="28.2" x14ac:dyDescent="0.5">
      <c r="A36" s="8"/>
      <c r="B36" s="23"/>
      <c r="C36" s="23"/>
      <c r="D36" s="52" t="s">
        <v>57</v>
      </c>
      <c r="E36" s="52"/>
      <c r="F36" s="25">
        <v>0.1</v>
      </c>
      <c r="G36" s="22"/>
    </row>
    <row r="37" spans="1:7" ht="28.2" x14ac:dyDescent="0.5">
      <c r="A37" s="8"/>
      <c r="B37" s="23"/>
      <c r="C37" s="23"/>
      <c r="D37" s="53" t="s">
        <v>41</v>
      </c>
      <c r="E37" s="53"/>
      <c r="F37" s="41">
        <v>4.3499999999999997E-2</v>
      </c>
      <c r="G37" s="22"/>
    </row>
    <row r="38" spans="1:7" ht="28.2" x14ac:dyDescent="0.5">
      <c r="A38" s="8"/>
      <c r="B38" s="23"/>
      <c r="C38" s="23"/>
      <c r="D38" s="52" t="s">
        <v>42</v>
      </c>
      <c r="E38" s="52"/>
      <c r="F38" s="40">
        <v>2.5000000000000001E-2</v>
      </c>
      <c r="G38" s="22"/>
    </row>
    <row r="39" spans="1:7" ht="28.2" x14ac:dyDescent="0.5">
      <c r="A39" s="8"/>
      <c r="B39" s="26"/>
      <c r="C39" s="26"/>
      <c r="D39" s="52" t="s">
        <v>14</v>
      </c>
      <c r="E39" s="52"/>
      <c r="F39" s="40">
        <v>1.4999999999999999E-2</v>
      </c>
      <c r="G39" s="22"/>
    </row>
    <row r="40" spans="1:7" ht="28.2" x14ac:dyDescent="0.5">
      <c r="A40" s="8"/>
      <c r="B40" s="26"/>
      <c r="C40" s="26"/>
      <c r="D40" s="52" t="s">
        <v>58</v>
      </c>
      <c r="E40" s="52"/>
      <c r="F40" s="42" t="s">
        <v>17</v>
      </c>
      <c r="G40" s="22"/>
    </row>
    <row r="41" spans="1:7" ht="28.2" x14ac:dyDescent="0.5">
      <c r="A41" s="8"/>
      <c r="B41" s="26"/>
      <c r="C41" s="26"/>
      <c r="D41" s="52" t="s">
        <v>43</v>
      </c>
      <c r="E41" s="52"/>
      <c r="F41" s="25">
        <v>0.01</v>
      </c>
      <c r="G41" s="22"/>
    </row>
    <row r="42" spans="1:7" ht="28.2" x14ac:dyDescent="0.5">
      <c r="A42" s="8"/>
      <c r="B42" s="26"/>
      <c r="C42" s="26"/>
      <c r="D42" s="52" t="s">
        <v>44</v>
      </c>
      <c r="E42" s="52"/>
      <c r="F42" s="41">
        <v>1E-3</v>
      </c>
      <c r="G42" s="22"/>
    </row>
    <row r="43" spans="1:7" ht="28.2" x14ac:dyDescent="0.5">
      <c r="A43" s="8"/>
      <c r="B43" s="26"/>
      <c r="C43" s="26"/>
      <c r="D43" s="53" t="s">
        <v>59</v>
      </c>
      <c r="E43" s="53"/>
      <c r="F43" s="25">
        <v>0.18</v>
      </c>
      <c r="G43" s="22"/>
    </row>
    <row r="44" spans="1:7" ht="28.2" x14ac:dyDescent="0.5">
      <c r="A44" s="8"/>
      <c r="B44" s="26"/>
      <c r="C44" s="26"/>
      <c r="D44" s="8"/>
      <c r="E44" s="24"/>
      <c r="F44" s="25"/>
      <c r="G44" s="22"/>
    </row>
    <row r="45" spans="1:7" ht="28.2" x14ac:dyDescent="0.5">
      <c r="A45" s="8"/>
      <c r="B45" s="26"/>
      <c r="C45" s="26"/>
      <c r="D45" s="8"/>
      <c r="E45" s="51" t="s">
        <v>45</v>
      </c>
      <c r="F45" s="51"/>
      <c r="G45" s="20"/>
    </row>
    <row r="46" spans="1:7" ht="28.2" x14ac:dyDescent="0.5">
      <c r="A46" s="8"/>
      <c r="B46" s="26"/>
      <c r="C46" s="26"/>
      <c r="D46" s="8"/>
      <c r="E46" s="8"/>
      <c r="F46" s="8"/>
      <c r="G46" s="20"/>
    </row>
    <row r="47" spans="1:7" ht="28.2" x14ac:dyDescent="0.5">
      <c r="A47" s="8"/>
      <c r="B47" s="8"/>
      <c r="C47" s="8"/>
      <c r="D47" s="8"/>
      <c r="E47" s="8"/>
      <c r="F47" s="9" t="s">
        <v>46</v>
      </c>
      <c r="G47" s="27"/>
    </row>
  </sheetData>
  <mergeCells count="29">
    <mergeCell ref="D42:E42"/>
    <mergeCell ref="D43:E43"/>
    <mergeCell ref="E45:F45"/>
    <mergeCell ref="E7:E8"/>
    <mergeCell ref="F7:F8"/>
    <mergeCell ref="D36:E36"/>
    <mergeCell ref="D37:E37"/>
    <mergeCell ref="D38:E38"/>
    <mergeCell ref="D39:E39"/>
    <mergeCell ref="D40:E40"/>
    <mergeCell ref="D41:E41"/>
    <mergeCell ref="F28:F29"/>
    <mergeCell ref="G28:G29"/>
    <mergeCell ref="A30:A31"/>
    <mergeCell ref="B30:B31"/>
    <mergeCell ref="C30:C31"/>
    <mergeCell ref="D30:D31"/>
    <mergeCell ref="E30:E31"/>
    <mergeCell ref="F30:F31"/>
    <mergeCell ref="G30:G31"/>
    <mergeCell ref="B2:F2"/>
    <mergeCell ref="B3:F3"/>
    <mergeCell ref="C8:D8"/>
    <mergeCell ref="C9:D9"/>
    <mergeCell ref="A28:A29"/>
    <mergeCell ref="B28:B29"/>
    <mergeCell ref="C28:C29"/>
    <mergeCell ref="D28:D29"/>
    <mergeCell ref="E28:E29"/>
  </mergeCells>
  <pageMargins left="0.7" right="0.7" top="0.75" bottom="0.75" header="0.3" footer="0.3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Calle Principal</vt:lpstr>
      <vt:lpstr>Presupuesto La Guama</vt:lpstr>
      <vt:lpstr>Presupuesto Rio Grande Abajo</vt:lpstr>
      <vt:lpstr>'Presupuesto Calle Principal'!Área_de_impresión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</dc:creator>
  <cp:lastModifiedBy>Priamo Peña</cp:lastModifiedBy>
  <cp:lastPrinted>2025-11-28T01:42:17Z</cp:lastPrinted>
  <dcterms:created xsi:type="dcterms:W3CDTF">2018-06-21T13:13:30Z</dcterms:created>
  <dcterms:modified xsi:type="dcterms:W3CDTF">2025-11-28T12:49:26Z</dcterms:modified>
</cp:coreProperties>
</file>